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<sst xmlns="http://schemas.openxmlformats.org/spreadsheetml/2006/main" count="414" uniqueCount="174">
  <si>
    <t>Мероприятия по строительству и реконструкции объектов водоснабжения, водоотведения и очистки сточных вод в рамках подпрограммы "Обеспечение устойчивого функционирования жилищно-коммунального хозяйства в Мшинском сельском поселении Лужского муниципального района"  муниципальной программы "Устойчивое развитие территории Мшинского сельского поселения на период 2014-2016 годов".</t>
  </si>
  <si>
    <t>Софинансирование государственной программы Ленинградской области "Обеспечение устойчивого функционирования и развития коммунальной и инженерной инфраструктуры и повышение энергоэффктивности в Ленинградской области» в рамках подпрограммы "Обеспечение устойчивого функционирования жилищно-коммунального хозяйства в Мшинском сельском поселении Лужского муниципального района"  муниципальной программы "Устойчивое развитие территории Мшинского сельского поселения на период 2014-2016 годов"</t>
  </si>
  <si>
    <t>Мероприятий по подготовке объектов теплоснабжения к отопительному сезону на территории  поселения в рамках подпрограммы "Обеспечение устойчивого функционирования жилищно-коммунального хозяйства в Мшинском сельском поселении Лужского муниципального района" муниципальной программы "Устойчивое развитие территории Мшинского сельского поселения на период 2014-2016 годов".</t>
  </si>
  <si>
    <t>Мероприятия по повышению надежности и энергетической эффективности в системах теплоснабжения   поселения в рамках подпрограммы "Обеспечение устойчивого функционирования жилищно-коммунального хозяйства в Мшинском сельском поселении Лужского муниципального района" муниципальной программы "Устойчивое развитие территории Мшинского сельского поселения на период 2014-2016 годов".</t>
  </si>
  <si>
    <t>Софинансирование подпрограммы «Энергосбережение и повышение энергетической эффективности на территории ЛО на 2014-2015 годы и на перспективу до 2020 года» государственной программы Ленинградской области «Обеспечение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области» в рамках подпрограммы "Обеспечение устойчивого функционирования жилищно-коммунального хозяйства в Мшинском сельском поселении Лужского муниципального района" муниципальной программы "Устойчивое развитие территории Мшинского сельского поселения на период 2014-2016 годов".</t>
  </si>
  <si>
    <t>Субсидии на компенсацию выпадающих доходов организациям, предоставляющим населению банные услуги, по тарифам, не обеспечивающим возмещение издержек, в рамках подпрограммы "Обеспечение устойчивого функционирования жилищно-коммунального хозяйства в Мшинском сельском поселении Лужского муниципального района" муниципальной программы "Устойчивое развитие территории Мшинского сельского поселения на период 2014-2016 годов".</t>
  </si>
  <si>
    <t>Мероприятия по учету и обслуживанию уличного освещения поселения в рамках подпрограммы "Обеспечение устойчивого функционирования жилищно-коммунального хозяйства в Мшинском сельском поселении Лужского муниципального района" муниципальной программы "Устойчивое развитие территории Мшинского сельского поселения на период 2014-2016 годов".</t>
  </si>
  <si>
    <t>Организация и содержание мест захоронения в рамках подпрограммы "Обеспечение устойчивого функционирования жилищно-коммунального хозяйства в Мшинском сельском поселении Лужского муниципального района" муниципальной программы "Устойчивое развитие территории Мшинского сельского поселения на период 2014-2016 годов".</t>
  </si>
  <si>
    <t>Прочие мероприятия по благоустройству поселений в рамках подпрограммы "Обеспечение устойчивого функционирования жилищно-коммунального хозяйства в Мшинском сельском поселении Лужского муниципального района" муниципальной программы "Устойчивое развитие территории Мшинского сельского поселения на период 2014-2016 годов".</t>
  </si>
  <si>
    <t>Подпрограмма "Развитие автомобильных дорог в Мшинском сельском поселении Лужского муниципального района"</t>
  </si>
  <si>
    <t>Обслуживание и содержание  автомобильных дорог местного значения в рамках подпрограммы "Развитие автомобильных дорог в Мшинском сельском поселении Лужского муниципального района" муниципальной программы "Устойчивое развитие территории Мшинского сельского поселения на период 2014-2016 годов".</t>
  </si>
  <si>
    <t>Мероприятия по капитальному ремонту и ремонту автомобильных дорог общего пользования местного значения в рамках подпрограммы "Развитие автомобильных дорог в Мшинском сельском поселении Лужского муниципального района" муниципальной программы "Устойчивое развитие территории Мшинского сельского поселения на период 2014-2016 годов".</t>
  </si>
  <si>
    <t>Софинансирование государственной программы Ленинградской области "Развитие автомобильных дорог Ленинградской области"  в рамках  подпрограммы "Развитие автомобильных дорог в Мшинском сельском поселении Лужского муниципального района" муниципальной программы "Устойчивое развитие территории Мшинского сельского поселения на период 2014-2016 годов".</t>
  </si>
  <si>
    <t xml:space="preserve">УТВЕРЖДЕНО   </t>
  </si>
  <si>
    <t xml:space="preserve">Решением совета депутатов </t>
  </si>
  <si>
    <t>Мшинского сельского поселения</t>
  </si>
  <si>
    <t xml:space="preserve">мероприятия </t>
  </si>
  <si>
    <t>98 0 0000</t>
  </si>
  <si>
    <t>Обеспечение деятельности органов местного самоуправления</t>
  </si>
  <si>
    <t>98 2 0000</t>
  </si>
  <si>
    <t>Обеспечение деятельности главы администрации муниципального образования</t>
  </si>
  <si>
    <t>98 2 0012</t>
  </si>
  <si>
    <t xml:space="preserve">Расходы на обеспечение  функций органов местного самоуправления в рамках обеспечения деятельности главы  администрации муниципального образования  </t>
  </si>
  <si>
    <t>98 3 0000</t>
  </si>
  <si>
    <t>Обеспечение деятельности  администрации муниципального образования</t>
  </si>
  <si>
    <t>98 3 0012</t>
  </si>
  <si>
    <t xml:space="preserve">Расходы на обеспечение  функций органов местного самоуправления в рамках обеспечения деятельности    администрации муниципального образования  </t>
  </si>
  <si>
    <t>98 4 0000</t>
  </si>
  <si>
    <t>Обеспечение деятельности депутатов представительного органа  муниципального образования муниципального образования</t>
  </si>
  <si>
    <t>98 4 0012</t>
  </si>
  <si>
    <t>Расходы на обеспечение  функций органов местного самоуправления в рамках обеспечения деятельности  депутатов представительного органа  муниципального образования</t>
  </si>
  <si>
    <t>99 9 0000</t>
  </si>
  <si>
    <t xml:space="preserve">Непрограммные расходы органов местного самоуправления </t>
  </si>
  <si>
    <t xml:space="preserve">Резервный фонд администрации муниципального образования  в рамках непрограммных расходов органов местного самоуправления </t>
  </si>
  <si>
    <t xml:space="preserve">Оценка недвижимости, признание прав и регулирование отношений по  муниципальной собственности в рамках непрограммных расходов органов  местного самоуправления </t>
  </si>
  <si>
    <t xml:space="preserve">Мероприятия по землеустройству и землепользованию в рамках непрограммных расходов органов   местного самоуправления </t>
  </si>
  <si>
    <t xml:space="preserve">Мероприятия в области строительства, архитектуры и градостроительства  в рамках непрограммных расходов органов местного самоуправления </t>
  </si>
  <si>
    <t xml:space="preserve">На осуществление первичного воинского учета на территориях, где отсутствуют военные комиссариаты в рамках непрограммных расходов органов  местного самоуправления </t>
  </si>
  <si>
    <t xml:space="preserve">Обеспечение проведения выборов в органы местного самоуправления муниципальных образований в рамках непрограммных расходов органов  местного самоуправления </t>
  </si>
  <si>
    <t>Наименование</t>
  </si>
  <si>
    <t>ЦСР</t>
  </si>
  <si>
    <t>ВР</t>
  </si>
  <si>
    <t>Рз,ПР</t>
  </si>
  <si>
    <t>Сумма (тысяч рублей)</t>
  </si>
  <si>
    <t>Всего</t>
  </si>
  <si>
    <t>РАСПРЕДЕЛЕНИЕ</t>
  </si>
  <si>
    <t>на 2014 год</t>
  </si>
  <si>
    <t>Фонд оплаты труда казенных учреждений и взносы по обязательному социальному страхованию</t>
  </si>
  <si>
    <t>0801</t>
  </si>
  <si>
    <t>Культура</t>
  </si>
  <si>
    <t>Прочая закупка товаров, работ и услуг для обеспечения муниципальных нужд</t>
  </si>
  <si>
    <t>Бюджетные инвестиции в объекты капитального строительства государственной (муниципальной) собственности.</t>
  </si>
  <si>
    <t>Благоустройство</t>
  </si>
  <si>
    <t>0503</t>
  </si>
  <si>
    <t>Молодежная политика и оздоровление детей</t>
  </si>
  <si>
    <t>0707</t>
  </si>
  <si>
    <t>Закупка товаров, работ, услуг в целях капитального ремонта государственного (муниципального) имущества</t>
  </si>
  <si>
    <t>Жилищное хозяйство</t>
  </si>
  <si>
    <t>0501</t>
  </si>
  <si>
    <t>Коммунальное хозяйство</t>
  </si>
  <si>
    <t>0502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</si>
  <si>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</si>
  <si>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хозяйство.</t>
  </si>
  <si>
    <t>0409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</si>
  <si>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</si>
  <si>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</si>
  <si>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</si>
  <si>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</si>
  <si>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</si>
  <si>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Фонд оплаты труда государственных (муниципальных) органов и взносы по обязательному страхованию</t>
  </si>
  <si>
    <t>Иные выплаты персоналу государственных (муниципальных) органов, за исключением фонда оплаты труда</t>
  </si>
  <si>
    <t>Уплата прочих налогов, сборов и иных платежей</t>
  </si>
  <si>
    <t>Закупка товаров, работ, услуг в сфере информационно-коммуникационных технологий.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</si>
  <si>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</si>
  <si>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</si>
  <si>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межбюджетные трансферты</t>
  </si>
  <si>
    <t>Резервные фонды</t>
  </si>
  <si>
    <t>Резервные средства</t>
  </si>
  <si>
    <t>0111</t>
  </si>
  <si>
    <t>Обеспечение проведения выборов и референдумов</t>
  </si>
  <si>
    <t>0107</t>
  </si>
  <si>
    <t>0203</t>
  </si>
  <si>
    <t>Мобилизационная и вневойсковая подготовка</t>
  </si>
  <si>
    <t>0412</t>
  </si>
  <si>
    <t>Другие вопросы в области национальной экономики</t>
  </si>
  <si>
    <t>0113</t>
  </si>
  <si>
    <t>Другие общегосударственные вопросы</t>
  </si>
  <si>
    <t>Иные выплаты персоналу казенных учреждений, за исключением фонда оплаты труда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</si>
  <si>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</si>
  <si>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99 9 0081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</si>
  <si>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ГО и ЧС в рамках непрограммных расходов органов местного самоуправления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</si>
  <si>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градостроительству и землеустройству в рамках непрограммных расходов органов местного самоуправления</t>
  </si>
  <si>
    <t>99 9 0082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</si>
  <si>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поселенийв рамках непрограммных расходов органов местного самоуправления</t>
  </si>
  <si>
    <t>99 9 0083</t>
  </si>
  <si>
    <t>99 9 0101</t>
  </si>
  <si>
    <t>99 9 0104</t>
  </si>
  <si>
    <t>99 9 0105</t>
  </si>
  <si>
    <t>99 9 0106</t>
  </si>
  <si>
    <t>99 9 5118</t>
  </si>
  <si>
    <t>99 9 7134</t>
  </si>
  <si>
    <t xml:space="preserve"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органов  местного самоуправления </t>
  </si>
  <si>
    <t>99 9 0173</t>
  </si>
  <si>
    <t xml:space="preserve"> Муниципальная программа Мшинского сельского поселения Лужского муниципального района  "Устойчивое развитие территории Мшинского сельского поселения на период 2014-2016 годов"</t>
  </si>
  <si>
    <t>Подпрограмма "Безопасность Мшинского сельского поселения Лужского муниципального района"</t>
  </si>
  <si>
    <t>Мероприятия по предупреждению и ликвидации последствий чрезвычайных ситуаций и стихийных бедствий в рамках подпрограммы "Безопасность Мшинского сельского поселения Лужского муниципального района" муниципальной программы "Устойчивое развитие территории Мшинского сельского поселения на период 2014-2016 годов".</t>
  </si>
  <si>
    <t>Осуществление мероприятий по обеспечению безопасности людей на водных объектах в рамках подпрограммы "Безопасность Мшинского сельского поселения Лужского муниципального района" муниципальной программы "Устойчивое развитие территории Мшинского сельского поселения на период 2014-2016 годов".</t>
  </si>
  <si>
    <t>Создание резерва имущества гражданской обороны в рамках подпрограммы "Безопасность Мшинского сельского поселения Лужского муниципального района" муниципальной программы "Устойчивое развитие территории Мшинского сельского поселения на период 2014-2016 годов".</t>
  </si>
  <si>
    <t>Укрепление  пожарной безопасности на территории поселений  в рамках подпрограммы "Безопасность Мшинского сельского поселения Лужского муниципального района" муниципальной программы "Устойчивое развитие территории Мшинского сельского поселения на период 2014-2016 годов".</t>
  </si>
  <si>
    <t>Подпрограмма "Развитие  культуры, физической культуры и спорта в Мшинском сельском поселении Лужского муниципального района"</t>
  </si>
  <si>
    <t>Содержание муниципальных казенных учреждений культуры  в рамках подпрограммы "Развитие  культуры, физической культуры и спорта в Мшинском сельском поселении Лужского муниципального района муниципальной программы"Устойчивое развитие территории Мшинского сельского поселения на период 2014-2016 годов"</t>
  </si>
  <si>
    <t>Содержание муниципальных казенных библиотек  в рамках подпрограммы "Развитие  культуры, физической культуры и спорта в Мшинском сельском поселении Лужского муниципального района" муниципальной программы "Устойчивое развитие территории Мшинского сельского поселения на период 2014-2016 годов"</t>
  </si>
  <si>
    <t>Софинансирование государственной программы Ленинградской области "Развитие сельского хозяйства Ленинградской области" в рамках подпрограммы "Развитие  культуры, физической культуры и спорта в Мшинском сельском поселении Лужского муниципального района" муниципальной программы "Устойчивое развитие территории Мшинского сельского поселения на период 2014-2016 годов".</t>
  </si>
  <si>
    <t>Проектирование, строительство и реконструкция объектов муниципальной собственности  в рамках подпрограммы "Развитие  культуры, физической культуры и спорта в Мшинском сельском поселении Лужского муниципального района" муниципальной программы "Устойчивое развитие территории Мшинского сельского поселения на период 2014-2016 годов".</t>
  </si>
  <si>
    <t>Мероприятия для детей и молодежи в рамках подпрограммы "Развитие  культуры, физической культуры и спорта в Мшинском сельском поселении Лужского муниципального района" муниципальной программы "Устойчивое развитие территории Мшинского сельского поселения на период 2014-2016 годов".</t>
  </si>
  <si>
    <t>Организация и проведение культурно-массовых мероприятий в рамках подпрограммы "Развитие  культуры, физической культуры и спорта в Мшинском сельском поселении Лужского муниципального района" муниципальной программы "Устойчивое развитие территории Мшинского сельского поселения на период 2014-2016 годов".</t>
  </si>
  <si>
    <t>Подпрограмма "Обеспечение устойчивого функционирования жилищно-коммунального хозяйства в Мшинском сельском поселении Лужского муниципального района"</t>
  </si>
  <si>
    <t>Обеспечение мероприятий по капитальному ремонту многоквартирных домов в рамках подпрограммы "Обеспечение устойчивого функционирования жилищно-коммунального хозяйства в Мшинском сельском поселении Лужского муниципального района" муниципальной программы "Устойчивое развитие территории Мшинского сельского поселения на период 2014-2016 годов".</t>
  </si>
  <si>
    <t>Прочие мероприятия в области жилищного хозяйства в рамках подпрограммы "Обеспечение устойчивого функционирования жилищно-коммунального хозяйства в Мшинском сельском поселении Лужского муниципального района" муниципальной программы "Устойчивое развитие территории Мшинского сельского поселения на период 2014-2016 годов".</t>
  </si>
  <si>
    <t xml:space="preserve">Доплаты к пенсиям муниципальных служающих в рамках непрограммных расходов </t>
  </si>
  <si>
    <t>в органах местного самоуправления</t>
  </si>
  <si>
    <t>Пенсионне обеспечение</t>
  </si>
  <si>
    <t>сумма</t>
  </si>
  <si>
    <t>бюджетных ассигнований по целевым статьям,муниципальным программам и непрограммным направлениям деятельности, группам и подгруппам видов расходов классификации расходов бюджетов, а также по разделам и подразделам классификации расходов бюджета Мшинского сельского поселения Лужского муниципального района Ленинградской области</t>
  </si>
  <si>
    <t>12 0 0000</t>
  </si>
  <si>
    <t>12 1 0000</t>
  </si>
  <si>
    <t>12 1 0020</t>
  </si>
  <si>
    <t>12 1 0021</t>
  </si>
  <si>
    <t>12 1 0512</t>
  </si>
  <si>
    <t>12 1 0042</t>
  </si>
  <si>
    <t>12 1 0171</t>
  </si>
  <si>
    <t>12 2 0000</t>
  </si>
  <si>
    <t>12 2 0150</t>
  </si>
  <si>
    <t>12 2 0151</t>
  </si>
  <si>
    <t>12 2 0155</t>
  </si>
  <si>
    <t>12 2 0158</t>
  </si>
  <si>
    <t>12 2 0513</t>
  </si>
  <si>
    <t>12 2 0156</t>
  </si>
  <si>
    <t>12 2 0157</t>
  </si>
  <si>
    <t>12 2 0065</t>
  </si>
  <si>
    <t>12 2 0160</t>
  </si>
  <si>
    <t>12 2 0161</t>
  </si>
  <si>
    <t>12 2 0162</t>
  </si>
  <si>
    <t>12 3 0000</t>
  </si>
  <si>
    <t>12 3 0115</t>
  </si>
  <si>
    <t>12 3 0165</t>
  </si>
  <si>
    <t>12 3 0514</t>
  </si>
  <si>
    <t>12 4 0000</t>
  </si>
  <si>
    <t>12 4 0117</t>
  </si>
  <si>
    <t>12 4 0118</t>
  </si>
  <si>
    <t>12 4 0120</t>
  </si>
  <si>
    <t>12 4 0122</t>
  </si>
  <si>
    <t>99 9 0030</t>
  </si>
  <si>
    <t>пособия,компенсации и  иные социальные выплаты гражданам.кроме публичных нормативных обязательтв</t>
  </si>
  <si>
    <t xml:space="preserve"> 99 9 0084</t>
  </si>
  <si>
    <t xml:space="preserve"> 99 9 0085</t>
  </si>
  <si>
    <t>Иные межбюджетные трансферты на осуществление части полномочий по решению вопросов местного значения поселений с сответствии заключенными соглашениями по организации газоснабжения населения</t>
  </si>
  <si>
    <t>Иные межбюджетные трансферты на осуществление части полномочий по решению вопросов местного значения поселений с сответствии заключенными соглашениями по осуществлению внешнего финансового контроля</t>
  </si>
  <si>
    <t>закупка товаров,работ,услу в целях капитального ремонта гос(муницип.имущества)</t>
  </si>
  <si>
    <t>,</t>
  </si>
  <si>
    <t>Капитальный ремонт  здания для жителей, пострадавших от пожара в Мшинском сельском поселении</t>
  </si>
  <si>
    <t>На бюджетные инвестиции в объекты капитального строительства объектов газафикации ( в том числе проектно-изыскательные работы) собственности муниципальных образований в Мшинском сельском поселении</t>
  </si>
  <si>
    <t>1237088</t>
  </si>
  <si>
    <t>Продовольственное обеспечение вне рамок государственного оборонного заказа</t>
  </si>
  <si>
    <t>224</t>
  </si>
  <si>
    <t>Дорожное хозяйство (дорожные фонды)</t>
  </si>
  <si>
    <t>Реализация проектовместных инициатив граждан, получивших грантовую поддержку в рамках подпрограммы "Развитие автомобильных дорог в Мшинском сельском поселении Лужского муниципального района"</t>
  </si>
  <si>
    <t xml:space="preserve">                                                                        </t>
  </si>
  <si>
    <t>198,4</t>
  </si>
  <si>
    <t xml:space="preserve">Непрограммные расходы </t>
  </si>
  <si>
    <t>На поддержку муниципальных образований ЛО по развитию общественной инфраструктуры муниципального значения в Ленинградской области в рамках подпрограммы " Развитие культуры, физической культуры и спорта в Мшинском сельском поселении Лужского муниципального района"</t>
  </si>
  <si>
    <t>Мероприятия по ремонту систем теплоснабжения в рамках подпрограммы " Обеспечение устойчивого функционирования жилищно-коммунального хозяйства в Мшинском сельском поселении Лужского муниципального района" муниципальной программы " Устойчивое развитие территории Мшинского сельского поселения на период 2014-2016годов"</t>
  </si>
  <si>
    <t>от 22.07.2014г.№ 243Приложение № 2</t>
  </si>
  <si>
    <t>*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</si>
</sst>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0.0"/>
  </numFmts>
  <fonts count="30">
    <font>
      <sz val="10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5" fontId="8" fillId="0" borderId="10" xfId="0" applyNumberFormat="1" applyFont="1" applyBorder="1" applyAlignment="1">
      <alignment horizontal="center"/>
    </xf>
    <xf numFmtId="165" fontId="0" fillId="24" borderId="1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0" fillId="0" borderId="13" xfId="0" applyNumberFormat="1" applyBorder="1" applyAlignment="1">
      <alignment horizontal="center"/>
    </xf>
    <xf numFmtId="0" fontId="0" fillId="0" borderId="0" xfId="0" applyFont="1" applyAlignment="1">
      <alignment horizontal="left"/>
    </xf>
    <xf numFmtId="49" fontId="28" fillId="0" borderId="16" xfId="52" applyNumberFormat="1" applyFont="1" applyBorder="1" applyAlignment="1">
      <alignment vertical="center" wrapText="1"/>
      <protection/>
    </xf>
    <xf numFmtId="0" fontId="6" fillId="25" borderId="10" xfId="0" applyFont="1" applyFill="1" applyBorder="1" applyAlignment="1">
      <alignment horizontal="center" wrapText="1"/>
    </xf>
    <xf numFmtId="0" fontId="4" fillId="0" borderId="10" xfId="52" applyNumberFormat="1" applyFont="1" applyBorder="1" applyAlignment="1">
      <alignment horizontal="center" wrapText="1"/>
      <protection/>
    </xf>
    <xf numFmtId="0" fontId="0" fillId="0" borderId="14" xfId="0" applyBorder="1" applyAlignment="1">
      <alignment horizontal="center"/>
    </xf>
    <xf numFmtId="0" fontId="7" fillId="0" borderId="16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7" fillId="0" borderId="17" xfId="0" applyFont="1" applyFill="1" applyBorder="1" applyAlignment="1">
      <alignment wrapText="1"/>
    </xf>
    <xf numFmtId="0" fontId="7" fillId="0" borderId="14" xfId="0" applyFont="1" applyFill="1" applyBorder="1" applyAlignment="1">
      <alignment wrapText="1"/>
    </xf>
    <xf numFmtId="0" fontId="0" fillId="0" borderId="10" xfId="0" applyFont="1" applyBorder="1" applyAlignment="1">
      <alignment horizontal="center" wrapText="1"/>
    </xf>
    <xf numFmtId="49" fontId="28" fillId="24" borderId="16" xfId="52" applyNumberFormat="1" applyFont="1" applyFill="1" applyBorder="1" applyAlignment="1">
      <alignment vertical="center" wrapText="1"/>
      <protection/>
    </xf>
    <xf numFmtId="49" fontId="28" fillId="24" borderId="10" xfId="52" applyNumberFormat="1" applyFont="1" applyFill="1" applyBorder="1" applyAlignment="1">
      <alignment vertical="center" wrapText="1"/>
      <protection/>
    </xf>
    <xf numFmtId="2" fontId="29" fillId="0" borderId="16" xfId="52" applyNumberFormat="1" applyFont="1" applyBorder="1" applyAlignment="1">
      <alignment vertical="center" wrapText="1"/>
      <protection/>
    </xf>
    <xf numFmtId="2" fontId="29" fillId="0" borderId="10" xfId="52" applyNumberFormat="1" applyFont="1" applyBorder="1" applyAlignment="1">
      <alignment vertical="center" wrapText="1"/>
      <protection/>
    </xf>
    <xf numFmtId="49" fontId="28" fillId="0" borderId="10" xfId="52" applyNumberFormat="1" applyFont="1" applyBorder="1" applyAlignment="1">
      <alignment vertical="center" wrapText="1"/>
      <protection/>
    </xf>
    <xf numFmtId="0" fontId="3" fillId="0" borderId="10" xfId="0" applyFont="1" applyBorder="1" applyAlignment="1">
      <alignment horizontal="center" wrapText="1"/>
    </xf>
    <xf numFmtId="0" fontId="26" fillId="0" borderId="16" xfId="0" applyFont="1" applyBorder="1" applyAlignment="1">
      <alignment/>
    </xf>
    <xf numFmtId="0" fontId="26" fillId="0" borderId="10" xfId="0" applyFont="1" applyBorder="1" applyAlignment="1">
      <alignment/>
    </xf>
    <xf numFmtId="0" fontId="26" fillId="0" borderId="16" xfId="0" applyFont="1" applyFill="1" applyBorder="1" applyAlignment="1">
      <alignment wrapText="1"/>
    </xf>
    <xf numFmtId="0" fontId="26" fillId="0" borderId="10" xfId="0" applyFont="1" applyFill="1" applyBorder="1" applyAlignment="1">
      <alignment wrapText="1"/>
    </xf>
    <xf numFmtId="0" fontId="7" fillId="0" borderId="16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49" fontId="26" fillId="0" borderId="16" xfId="0" applyNumberFormat="1" applyFont="1" applyBorder="1" applyAlignment="1">
      <alignment vertical="center" wrapText="1"/>
    </xf>
    <xf numFmtId="49" fontId="26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7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49" fontId="28" fillId="25" borderId="16" xfId="52" applyNumberFormat="1" applyFont="1" applyFill="1" applyBorder="1" applyAlignment="1">
      <alignment vertical="center" wrapText="1"/>
      <protection/>
    </xf>
    <xf numFmtId="49" fontId="28" fillId="25" borderId="10" xfId="52" applyNumberFormat="1" applyFont="1" applyFill="1" applyBorder="1" applyAlignment="1">
      <alignment vertical="center" wrapText="1"/>
      <protection/>
    </xf>
    <xf numFmtId="164" fontId="28" fillId="0" borderId="16" xfId="52" applyNumberFormat="1" applyFont="1" applyBorder="1" applyAlignment="1">
      <alignment vertical="center" wrapText="1"/>
      <protection/>
    </xf>
    <xf numFmtId="164" fontId="28" fillId="0" borderId="10" xfId="52" applyNumberFormat="1" applyFont="1" applyBorder="1" applyAlignment="1">
      <alignment vertical="center" wrapText="1"/>
      <protection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wrapText="1"/>
    </xf>
    <xf numFmtId="49" fontId="7" fillId="0" borderId="20" xfId="0" applyNumberFormat="1" applyFont="1" applyBorder="1" applyAlignment="1">
      <alignment horizontal="center" wrapText="1"/>
    </xf>
    <xf numFmtId="49" fontId="7" fillId="0" borderId="21" xfId="0" applyNumberFormat="1" applyFont="1" applyBorder="1" applyAlignment="1">
      <alignment horizontal="center" wrapText="1"/>
    </xf>
    <xf numFmtId="49" fontId="7" fillId="0" borderId="19" xfId="0" applyNumberFormat="1" applyFont="1" applyBorder="1" applyAlignment="1">
      <alignment horizontal="center" wrapText="1"/>
    </xf>
    <xf numFmtId="49" fontId="7" fillId="0" borderId="20" xfId="0" applyNumberFormat="1" applyFont="1" applyBorder="1" applyAlignment="1">
      <alignment wrapText="1"/>
    </xf>
    <xf numFmtId="49" fontId="7" fillId="0" borderId="21" xfId="0" applyNumberFormat="1" applyFont="1" applyBorder="1" applyAlignment="1">
      <alignment wrapText="1"/>
    </xf>
    <xf numFmtId="49" fontId="7" fillId="0" borderId="19" xfId="0" applyNumberFormat="1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7" fillId="0" borderId="21" xfId="0" applyFont="1" applyBorder="1" applyAlignment="1">
      <alignment wrapText="1"/>
    </xf>
    <xf numFmtId="0" fontId="7" fillId="0" borderId="19" xfId="0" applyFont="1" applyBorder="1" applyAlignment="1">
      <alignment wrapText="1"/>
    </xf>
    <xf numFmtId="0" fontId="7" fillId="0" borderId="20" xfId="0" applyFont="1" applyBorder="1" applyAlignment="1">
      <alignment horizontal="left" wrapText="1"/>
    </xf>
    <xf numFmtId="0" fontId="7" fillId="0" borderId="21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27" fillId="0" borderId="16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26" fillId="0" borderId="20" xfId="0" applyFont="1" applyBorder="1" applyAlignment="1">
      <alignment wrapText="1"/>
    </xf>
    <xf numFmtId="0" fontId="26" fillId="0" borderId="21" xfId="0" applyFont="1" applyBorder="1" applyAlignment="1">
      <alignment wrapText="1"/>
    </xf>
    <xf numFmtId="0" fontId="26" fillId="0" borderId="19" xfId="0" applyFont="1" applyBorder="1" applyAlignment="1">
      <alignment wrapText="1"/>
    </xf>
    <xf numFmtId="164" fontId="28" fillId="0" borderId="16" xfId="52" applyNumberFormat="1" applyFont="1" applyFill="1" applyBorder="1" applyAlignment="1">
      <alignment vertical="center" wrapText="1"/>
      <protection/>
    </xf>
    <xf numFmtId="164" fontId="28" fillId="0" borderId="10" xfId="52" applyNumberFormat="1" applyFont="1" applyFill="1" applyBorder="1" applyAlignment="1">
      <alignment vertical="center" wrapText="1"/>
      <protection/>
    </xf>
    <xf numFmtId="0" fontId="0" fillId="0" borderId="21" xfId="0" applyBorder="1" applyAlignment="1">
      <alignment wrapText="1"/>
    </xf>
    <xf numFmtId="0" fontId="0" fillId="0" borderId="19" xfId="0" applyBorder="1" applyAlignment="1">
      <alignment wrapText="1"/>
    </xf>
    <xf numFmtId="0" fontId="7" fillId="0" borderId="10" xfId="0" applyFont="1" applyBorder="1" applyAlignment="1">
      <alignment/>
    </xf>
    <xf numFmtId="3" fontId="0" fillId="0" borderId="10" xfId="0" applyNumberForma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26" fillId="0" borderId="16" xfId="0" applyFont="1" applyBorder="1" applyAlignment="1">
      <alignment horizontal="left" wrapText="1"/>
    </xf>
    <xf numFmtId="0" fontId="26" fillId="0" borderId="10" xfId="0" applyFont="1" applyBorder="1" applyAlignment="1">
      <alignment horizontal="left" wrapText="1"/>
    </xf>
    <xf numFmtId="0" fontId="0" fillId="0" borderId="16" xfId="0" applyFont="1" applyBorder="1" applyAlignment="1">
      <alignment horizontal="center"/>
    </xf>
    <xf numFmtId="49" fontId="3" fillId="0" borderId="18" xfId="0" applyNumberFormat="1" applyFont="1" applyFill="1" applyBorder="1" applyAlignment="1">
      <alignment horizontal="center" wrapText="1"/>
    </xf>
    <xf numFmtId="49" fontId="3" fillId="0" borderId="19" xfId="0" applyNumberFormat="1" applyFont="1" applyFill="1" applyBorder="1" applyAlignment="1">
      <alignment horizontal="center" wrapText="1"/>
    </xf>
    <xf numFmtId="0" fontId="5" fillId="0" borderId="10" xfId="52" applyNumberFormat="1" applyFont="1" applyBorder="1" applyAlignment="1">
      <alignment horizontal="center" wrapText="1"/>
      <protection/>
    </xf>
    <xf numFmtId="0" fontId="5" fillId="25" borderId="10" xfId="52" applyNumberFormat="1" applyFont="1" applyFill="1" applyBorder="1" applyAlignment="1">
      <alignment horizontal="center" vertical="top" wrapText="1"/>
      <protection/>
    </xf>
    <xf numFmtId="2" fontId="26" fillId="0" borderId="16" xfId="0" applyNumberFormat="1" applyFont="1" applyBorder="1" applyAlignment="1">
      <alignment vertical="center" wrapText="1"/>
    </xf>
    <xf numFmtId="2" fontId="26" fillId="0" borderId="10" xfId="0" applyNumberFormat="1" applyFont="1" applyBorder="1" applyAlignment="1">
      <alignment vertical="center" wrapText="1"/>
    </xf>
    <xf numFmtId="49" fontId="28" fillId="26" borderId="16" xfId="52" applyNumberFormat="1" applyFont="1" applyFill="1" applyBorder="1" applyAlignment="1">
      <alignment vertical="center" wrapText="1"/>
      <protection/>
    </xf>
    <xf numFmtId="49" fontId="28" fillId="26" borderId="10" xfId="52" applyNumberFormat="1" applyFont="1" applyFill="1" applyBorder="1" applyAlignment="1">
      <alignment vertical="center" wrapText="1"/>
      <protection/>
    </xf>
    <xf numFmtId="0" fontId="26" fillId="26" borderId="16" xfId="0" applyFont="1" applyFill="1" applyBorder="1" applyAlignment="1">
      <alignment wrapText="1"/>
    </xf>
    <xf numFmtId="0" fontId="26" fillId="26" borderId="10" xfId="0" applyFont="1" applyFill="1" applyBorder="1" applyAlignment="1">
      <alignment wrapText="1"/>
    </xf>
    <xf numFmtId="3" fontId="0" fillId="0" borderId="10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171"/>
  <sheetViews>
    <sheetView tabSelected="1" zoomScalePageLayoutView="0" workbookViewId="0" topLeftCell="A7">
      <selection activeCell="S13" sqref="S13"/>
    </sheetView>
  </sheetViews>
  <sheetFormatPr defaultColWidth="9.140625" defaultRowHeight="12.75"/>
  <cols>
    <col min="1" max="7" width="5.57421875" style="1" customWidth="1"/>
    <col min="8" max="8" width="11.7109375" style="1" customWidth="1"/>
    <col min="9" max="9" width="10.28125" style="1" customWidth="1"/>
    <col min="10" max="10" width="1.28515625" style="1" customWidth="1"/>
    <col min="11" max="11" width="5.7109375" style="1" customWidth="1"/>
    <col min="12" max="12" width="10.28125" style="1" customWidth="1"/>
    <col min="13" max="13" width="9.8515625" style="1" hidden="1" customWidth="1"/>
    <col min="14" max="253" width="9.140625" style="1" customWidth="1"/>
  </cols>
  <sheetData>
    <row r="1" ht="12.75">
      <c r="I1" s="1" t="s">
        <v>13</v>
      </c>
    </row>
    <row r="2" ht="12.75">
      <c r="I2" s="1" t="s">
        <v>14</v>
      </c>
    </row>
    <row r="3" ht="12.75">
      <c r="I3" s="1" t="s">
        <v>15</v>
      </c>
    </row>
    <row r="4" spans="9:13" ht="22.5" customHeight="1">
      <c r="I4" s="118" t="s">
        <v>172</v>
      </c>
      <c r="J4" s="118"/>
      <c r="K4" s="118"/>
      <c r="L4" s="118"/>
      <c r="M4" s="118"/>
    </row>
    <row r="5" spans="1:13" ht="21.75" customHeight="1">
      <c r="A5" s="100" t="s">
        <v>45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</row>
    <row r="6" spans="1:13" ht="79.5" customHeight="1">
      <c r="A6" s="101" t="s">
        <v>123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</row>
    <row r="7" spans="1:13" ht="21.75" customHeight="1" thickBot="1">
      <c r="A7" s="100" t="s">
        <v>46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</row>
    <row r="8" spans="1:14" ht="38.25">
      <c r="A8" s="102" t="s">
        <v>39</v>
      </c>
      <c r="B8" s="103"/>
      <c r="C8" s="103"/>
      <c r="D8" s="103"/>
      <c r="E8" s="103"/>
      <c r="F8" s="103"/>
      <c r="G8" s="103"/>
      <c r="H8" s="103"/>
      <c r="I8" s="103" t="s">
        <v>40</v>
      </c>
      <c r="J8" s="103"/>
      <c r="K8" s="13" t="s">
        <v>41</v>
      </c>
      <c r="L8" s="13" t="s">
        <v>42</v>
      </c>
      <c r="M8" s="14" t="s">
        <v>43</v>
      </c>
      <c r="N8" s="15" t="s">
        <v>122</v>
      </c>
    </row>
    <row r="9" spans="1:14" ht="12.75">
      <c r="A9" s="106">
        <v>1</v>
      </c>
      <c r="B9" s="37"/>
      <c r="C9" s="37"/>
      <c r="D9" s="37"/>
      <c r="E9" s="37"/>
      <c r="F9" s="37"/>
      <c r="G9" s="37"/>
      <c r="H9" s="37"/>
      <c r="I9" s="37">
        <v>2</v>
      </c>
      <c r="J9" s="37"/>
      <c r="K9" s="2">
        <v>3</v>
      </c>
      <c r="L9" s="2">
        <v>4</v>
      </c>
      <c r="M9" s="2">
        <v>5</v>
      </c>
      <c r="N9" s="16">
        <v>5</v>
      </c>
    </row>
    <row r="10" spans="1:14" ht="21" customHeight="1">
      <c r="A10" s="104" t="s">
        <v>44</v>
      </c>
      <c r="B10" s="105"/>
      <c r="C10" s="105"/>
      <c r="D10" s="105"/>
      <c r="E10" s="105"/>
      <c r="F10" s="105"/>
      <c r="G10" s="105"/>
      <c r="H10" s="105"/>
      <c r="I10" s="48"/>
      <c r="J10" s="48"/>
      <c r="K10" s="2"/>
      <c r="L10" s="2"/>
      <c r="M10" s="8" t="e">
        <f>M11+M115+M133</f>
        <v>#REF!</v>
      </c>
      <c r="N10" s="16">
        <v>45877.9</v>
      </c>
    </row>
    <row r="11" spans="1:14" ht="54.75" customHeight="1">
      <c r="A11" s="69" t="s">
        <v>103</v>
      </c>
      <c r="B11" s="70"/>
      <c r="C11" s="70"/>
      <c r="D11" s="70"/>
      <c r="E11" s="70"/>
      <c r="F11" s="70"/>
      <c r="G11" s="70"/>
      <c r="H11" s="70"/>
      <c r="I11" s="48" t="s">
        <v>124</v>
      </c>
      <c r="J11" s="48"/>
      <c r="K11" s="2"/>
      <c r="L11" s="2"/>
      <c r="M11" s="8" t="e">
        <f>M12+M49+M89+M102</f>
        <v>#REF!</v>
      </c>
      <c r="N11" s="17">
        <v>37332.6</v>
      </c>
    </row>
    <row r="12" spans="1:14" ht="45" customHeight="1">
      <c r="A12" s="69" t="s">
        <v>109</v>
      </c>
      <c r="B12" s="93"/>
      <c r="C12" s="93"/>
      <c r="D12" s="93"/>
      <c r="E12" s="93"/>
      <c r="F12" s="93"/>
      <c r="G12" s="93"/>
      <c r="H12" s="93"/>
      <c r="I12" s="61" t="s">
        <v>125</v>
      </c>
      <c r="J12" s="38"/>
      <c r="K12" s="2"/>
      <c r="L12" s="2"/>
      <c r="M12" s="8">
        <f>M13+M25+M32+M37+M40+M43+M46</f>
        <v>2041.5</v>
      </c>
      <c r="N12" s="17">
        <v>6209</v>
      </c>
    </row>
    <row r="13" spans="1:14" ht="77.25" customHeight="1">
      <c r="A13" s="69" t="s">
        <v>110</v>
      </c>
      <c r="B13" s="70"/>
      <c r="C13" s="70"/>
      <c r="D13" s="70"/>
      <c r="E13" s="70"/>
      <c r="F13" s="70"/>
      <c r="G13" s="70"/>
      <c r="H13" s="70"/>
      <c r="I13" s="48" t="s">
        <v>126</v>
      </c>
      <c r="J13" s="48"/>
      <c r="K13" s="2"/>
      <c r="L13" s="2"/>
      <c r="M13" s="8">
        <f>M14+M16+M18+M21+M23</f>
        <v>1238.5</v>
      </c>
      <c r="N13" s="17">
        <v>3593</v>
      </c>
    </row>
    <row r="14" spans="1:15" ht="33" customHeight="1">
      <c r="A14" s="35" t="s">
        <v>47</v>
      </c>
      <c r="B14" s="36"/>
      <c r="C14" s="36"/>
      <c r="D14" s="36"/>
      <c r="E14" s="36"/>
      <c r="F14" s="36"/>
      <c r="G14" s="36"/>
      <c r="H14" s="36"/>
      <c r="I14" s="85" t="s">
        <v>126</v>
      </c>
      <c r="J14" s="57"/>
      <c r="K14" s="2">
        <v>111</v>
      </c>
      <c r="L14" s="3"/>
      <c r="M14" s="8">
        <f>M15</f>
        <v>1084</v>
      </c>
      <c r="N14" s="18">
        <v>1927.7</v>
      </c>
      <c r="O14" t="s">
        <v>159</v>
      </c>
    </row>
    <row r="15" spans="1:14" ht="19.5" customHeight="1">
      <c r="A15" s="35" t="s">
        <v>49</v>
      </c>
      <c r="B15" s="36"/>
      <c r="C15" s="36"/>
      <c r="D15" s="36"/>
      <c r="E15" s="36"/>
      <c r="F15" s="36"/>
      <c r="G15" s="36"/>
      <c r="H15" s="36"/>
      <c r="I15" s="85" t="s">
        <v>126</v>
      </c>
      <c r="J15" s="57"/>
      <c r="K15" s="2">
        <v>111</v>
      </c>
      <c r="L15" s="3" t="s">
        <v>48</v>
      </c>
      <c r="M15" s="8">
        <v>1084</v>
      </c>
      <c r="N15" s="18">
        <v>1927.7</v>
      </c>
    </row>
    <row r="16" spans="1:15" ht="27.75" customHeight="1">
      <c r="A16" s="35" t="s">
        <v>87</v>
      </c>
      <c r="B16" s="36"/>
      <c r="C16" s="36"/>
      <c r="D16" s="36"/>
      <c r="E16" s="36"/>
      <c r="F16" s="36"/>
      <c r="G16" s="36"/>
      <c r="H16" s="36"/>
      <c r="I16" s="94">
        <v>1210020</v>
      </c>
      <c r="J16" s="57"/>
      <c r="K16" s="2">
        <v>112</v>
      </c>
      <c r="L16" s="3"/>
      <c r="M16" s="8">
        <f>M17</f>
        <v>10</v>
      </c>
      <c r="N16" s="18">
        <v>157</v>
      </c>
      <c r="O16" t="s">
        <v>159</v>
      </c>
    </row>
    <row r="17" spans="1:14" ht="19.5" customHeight="1">
      <c r="A17" s="35" t="s">
        <v>49</v>
      </c>
      <c r="B17" s="36"/>
      <c r="C17" s="36"/>
      <c r="D17" s="36"/>
      <c r="E17" s="36"/>
      <c r="F17" s="36"/>
      <c r="G17" s="36"/>
      <c r="H17" s="36"/>
      <c r="I17" s="85" t="s">
        <v>126</v>
      </c>
      <c r="J17" s="57"/>
      <c r="K17" s="2">
        <v>112</v>
      </c>
      <c r="L17" s="3" t="s">
        <v>48</v>
      </c>
      <c r="M17" s="8">
        <v>10</v>
      </c>
      <c r="N17" s="18">
        <v>157</v>
      </c>
    </row>
    <row r="18" spans="1:15" ht="53.25" customHeight="1">
      <c r="A18" s="35" t="s">
        <v>88</v>
      </c>
      <c r="B18" s="36"/>
      <c r="C18" s="36"/>
      <c r="D18" s="36"/>
      <c r="E18" s="36"/>
      <c r="F18" s="36"/>
      <c r="G18" s="36"/>
      <c r="H18" s="36"/>
      <c r="I18" s="85" t="s">
        <v>126</v>
      </c>
      <c r="J18" s="57"/>
      <c r="K18" s="2">
        <v>113</v>
      </c>
      <c r="L18" s="3"/>
      <c r="M18" s="8">
        <f>M19</f>
        <v>2</v>
      </c>
      <c r="N18" s="18">
        <v>525.3</v>
      </c>
      <c r="O18" t="s">
        <v>159</v>
      </c>
    </row>
    <row r="19" spans="1:14" ht="19.5" customHeight="1">
      <c r="A19" s="35" t="s">
        <v>49</v>
      </c>
      <c r="B19" s="36"/>
      <c r="C19" s="36"/>
      <c r="D19" s="36"/>
      <c r="E19" s="36"/>
      <c r="F19" s="36"/>
      <c r="G19" s="36"/>
      <c r="H19" s="36"/>
      <c r="I19" s="85" t="s">
        <v>126</v>
      </c>
      <c r="J19" s="57"/>
      <c r="K19" s="2">
        <v>113</v>
      </c>
      <c r="L19" s="3" t="s">
        <v>48</v>
      </c>
      <c r="M19" s="8">
        <v>2</v>
      </c>
      <c r="N19" s="18">
        <v>525.3</v>
      </c>
    </row>
    <row r="20" spans="1:15" ht="19.5" customHeight="1">
      <c r="A20" s="77" t="s">
        <v>158</v>
      </c>
      <c r="B20" s="91"/>
      <c r="C20" s="91"/>
      <c r="D20" s="91"/>
      <c r="E20" s="91"/>
      <c r="F20" s="91"/>
      <c r="G20" s="91"/>
      <c r="H20" s="92"/>
      <c r="I20" s="24">
        <v>1210020</v>
      </c>
      <c r="J20" s="25"/>
      <c r="K20" s="2">
        <v>243</v>
      </c>
      <c r="L20" s="3" t="s">
        <v>48</v>
      </c>
      <c r="M20" s="8"/>
      <c r="N20" s="18">
        <v>50</v>
      </c>
      <c r="O20" t="s">
        <v>159</v>
      </c>
    </row>
    <row r="21" spans="1:15" ht="30" customHeight="1">
      <c r="A21" s="35" t="s">
        <v>50</v>
      </c>
      <c r="B21" s="36"/>
      <c r="C21" s="36"/>
      <c r="D21" s="36"/>
      <c r="E21" s="36"/>
      <c r="F21" s="36"/>
      <c r="G21" s="36"/>
      <c r="H21" s="36"/>
      <c r="I21" s="85" t="s">
        <v>126</v>
      </c>
      <c r="J21" s="57"/>
      <c r="K21" s="2">
        <v>244</v>
      </c>
      <c r="L21" s="3"/>
      <c r="M21" s="8">
        <f>M22</f>
        <v>142</v>
      </c>
      <c r="N21" s="18">
        <v>923</v>
      </c>
      <c r="O21" t="s">
        <v>159</v>
      </c>
    </row>
    <row r="22" spans="1:14" ht="14.25" customHeight="1">
      <c r="A22" s="35" t="s">
        <v>49</v>
      </c>
      <c r="B22" s="36"/>
      <c r="C22" s="36"/>
      <c r="D22" s="36"/>
      <c r="E22" s="36"/>
      <c r="F22" s="36"/>
      <c r="G22" s="36"/>
      <c r="H22" s="36"/>
      <c r="I22" s="85" t="s">
        <v>126</v>
      </c>
      <c r="J22" s="57"/>
      <c r="K22" s="2">
        <v>244</v>
      </c>
      <c r="L22" s="3" t="s">
        <v>48</v>
      </c>
      <c r="M22" s="8">
        <v>142</v>
      </c>
      <c r="N22" s="18">
        <v>923</v>
      </c>
    </row>
    <row r="23" spans="1:15" ht="27.75" customHeight="1">
      <c r="A23" s="35" t="s">
        <v>71</v>
      </c>
      <c r="B23" s="36"/>
      <c r="C23" s="36"/>
      <c r="D23" s="36"/>
      <c r="E23" s="36"/>
      <c r="F23" s="36"/>
      <c r="G23" s="36"/>
      <c r="H23" s="36"/>
      <c r="I23" s="85" t="s">
        <v>126</v>
      </c>
      <c r="J23" s="57"/>
      <c r="K23" s="2">
        <v>852</v>
      </c>
      <c r="L23" s="3"/>
      <c r="M23" s="8">
        <f>M24</f>
        <v>0.5</v>
      </c>
      <c r="N23" s="18">
        <v>10</v>
      </c>
      <c r="O23" s="1" t="s">
        <v>159</v>
      </c>
    </row>
    <row r="24" spans="1:14" ht="14.25" customHeight="1">
      <c r="A24" s="35" t="s">
        <v>49</v>
      </c>
      <c r="B24" s="36"/>
      <c r="C24" s="36"/>
      <c r="D24" s="36"/>
      <c r="E24" s="36"/>
      <c r="F24" s="36"/>
      <c r="G24" s="36"/>
      <c r="H24" s="36"/>
      <c r="I24" s="85" t="s">
        <v>126</v>
      </c>
      <c r="J24" s="57"/>
      <c r="K24" s="2">
        <v>852</v>
      </c>
      <c r="L24" s="3" t="s">
        <v>48</v>
      </c>
      <c r="M24" s="8">
        <v>0.5</v>
      </c>
      <c r="N24" s="18">
        <v>10</v>
      </c>
    </row>
    <row r="25" spans="1:14" ht="72.75" customHeight="1">
      <c r="A25" s="69" t="s">
        <v>111</v>
      </c>
      <c r="B25" s="70"/>
      <c r="C25" s="70"/>
      <c r="D25" s="70"/>
      <c r="E25" s="70"/>
      <c r="F25" s="70"/>
      <c r="G25" s="70"/>
      <c r="H25" s="70"/>
      <c r="I25" s="48" t="s">
        <v>127</v>
      </c>
      <c r="J25" s="48"/>
      <c r="K25" s="2"/>
      <c r="L25" s="2"/>
      <c r="M25" s="8">
        <f>M26+M28+M30</f>
        <v>413</v>
      </c>
      <c r="N25" s="17">
        <v>686</v>
      </c>
    </row>
    <row r="26" spans="1:14" ht="27" customHeight="1">
      <c r="A26" s="35" t="s">
        <v>47</v>
      </c>
      <c r="B26" s="36"/>
      <c r="C26" s="36"/>
      <c r="D26" s="36"/>
      <c r="E26" s="36"/>
      <c r="F26" s="36"/>
      <c r="G26" s="36"/>
      <c r="H26" s="36"/>
      <c r="I26" s="85" t="s">
        <v>127</v>
      </c>
      <c r="J26" s="57"/>
      <c r="K26" s="2">
        <v>111</v>
      </c>
      <c r="L26" s="3"/>
      <c r="M26" s="8">
        <f>M27</f>
        <v>407</v>
      </c>
      <c r="N26" s="18">
        <v>415</v>
      </c>
    </row>
    <row r="27" spans="1:14" ht="16.5" customHeight="1">
      <c r="A27" s="35" t="s">
        <v>49</v>
      </c>
      <c r="B27" s="36"/>
      <c r="C27" s="36"/>
      <c r="D27" s="36"/>
      <c r="E27" s="36"/>
      <c r="F27" s="36"/>
      <c r="G27" s="36"/>
      <c r="H27" s="36"/>
      <c r="I27" s="85" t="s">
        <v>127</v>
      </c>
      <c r="J27" s="57"/>
      <c r="K27" s="2">
        <v>111</v>
      </c>
      <c r="L27" s="3" t="s">
        <v>48</v>
      </c>
      <c r="M27" s="8">
        <v>407</v>
      </c>
      <c r="N27" s="18">
        <v>415</v>
      </c>
    </row>
    <row r="28" spans="1:14" ht="27.75" customHeight="1">
      <c r="A28" s="35" t="s">
        <v>87</v>
      </c>
      <c r="B28" s="36"/>
      <c r="C28" s="36"/>
      <c r="D28" s="36"/>
      <c r="E28" s="36"/>
      <c r="F28" s="36"/>
      <c r="G28" s="36"/>
      <c r="H28" s="36"/>
      <c r="I28" s="85" t="s">
        <v>127</v>
      </c>
      <c r="J28" s="57"/>
      <c r="K28" s="2">
        <v>112</v>
      </c>
      <c r="L28" s="3"/>
      <c r="M28" s="8">
        <f>M29</f>
        <v>1</v>
      </c>
      <c r="N28" s="18">
        <v>105</v>
      </c>
    </row>
    <row r="29" spans="1:14" ht="19.5" customHeight="1">
      <c r="A29" s="35" t="s">
        <v>49</v>
      </c>
      <c r="B29" s="36"/>
      <c r="C29" s="36"/>
      <c r="D29" s="36"/>
      <c r="E29" s="36"/>
      <c r="F29" s="36"/>
      <c r="G29" s="36"/>
      <c r="H29" s="36"/>
      <c r="I29" s="85" t="s">
        <v>127</v>
      </c>
      <c r="J29" s="57"/>
      <c r="K29" s="2">
        <v>112</v>
      </c>
      <c r="L29" s="3" t="s">
        <v>48</v>
      </c>
      <c r="M29" s="8">
        <v>1</v>
      </c>
      <c r="N29" s="18">
        <v>105</v>
      </c>
    </row>
    <row r="30" spans="1:14" ht="36" customHeight="1">
      <c r="A30" s="35" t="s">
        <v>50</v>
      </c>
      <c r="B30" s="36"/>
      <c r="C30" s="36"/>
      <c r="D30" s="36"/>
      <c r="E30" s="36"/>
      <c r="F30" s="36"/>
      <c r="G30" s="36"/>
      <c r="H30" s="36"/>
      <c r="I30" s="85" t="s">
        <v>127</v>
      </c>
      <c r="J30" s="57"/>
      <c r="K30" s="2">
        <v>244</v>
      </c>
      <c r="L30" s="3"/>
      <c r="M30" s="8">
        <f>M31</f>
        <v>5</v>
      </c>
      <c r="N30" s="18">
        <v>166</v>
      </c>
    </row>
    <row r="31" spans="1:14" ht="18" customHeight="1">
      <c r="A31" s="35" t="s">
        <v>49</v>
      </c>
      <c r="B31" s="36"/>
      <c r="C31" s="36"/>
      <c r="D31" s="36"/>
      <c r="E31" s="36"/>
      <c r="F31" s="36"/>
      <c r="G31" s="36"/>
      <c r="H31" s="36"/>
      <c r="I31" s="85" t="s">
        <v>127</v>
      </c>
      <c r="J31" s="57"/>
      <c r="K31" s="2">
        <v>244</v>
      </c>
      <c r="L31" s="3" t="s">
        <v>48</v>
      </c>
      <c r="M31" s="8">
        <v>5</v>
      </c>
      <c r="N31" s="18">
        <v>166</v>
      </c>
    </row>
    <row r="32" spans="1:14" ht="81" customHeight="1">
      <c r="A32" s="51" t="s">
        <v>112</v>
      </c>
      <c r="B32" s="52"/>
      <c r="C32" s="52"/>
      <c r="D32" s="52"/>
      <c r="E32" s="52"/>
      <c r="F32" s="52"/>
      <c r="G32" s="52"/>
      <c r="H32" s="52"/>
      <c r="I32" s="58" t="s">
        <v>128</v>
      </c>
      <c r="J32" s="58"/>
      <c r="K32" s="2"/>
      <c r="L32" s="2"/>
      <c r="M32" s="8">
        <f>M33+M35</f>
        <v>350</v>
      </c>
      <c r="N32" s="17">
        <v>250</v>
      </c>
    </row>
    <row r="33" spans="1:14" ht="36" customHeight="1">
      <c r="A33" s="35" t="s">
        <v>56</v>
      </c>
      <c r="B33" s="36"/>
      <c r="C33" s="36"/>
      <c r="D33" s="36"/>
      <c r="E33" s="36"/>
      <c r="F33" s="36"/>
      <c r="G33" s="36"/>
      <c r="H33" s="36"/>
      <c r="I33" s="58" t="s">
        <v>128</v>
      </c>
      <c r="J33" s="58"/>
      <c r="K33" s="2">
        <v>243</v>
      </c>
      <c r="L33" s="3"/>
      <c r="M33" s="8">
        <f>M34</f>
        <v>100</v>
      </c>
      <c r="N33" s="18">
        <v>0</v>
      </c>
    </row>
    <row r="34" spans="1:14" ht="16.5" customHeight="1">
      <c r="A34" s="35" t="s">
        <v>49</v>
      </c>
      <c r="B34" s="36"/>
      <c r="C34" s="36"/>
      <c r="D34" s="36"/>
      <c r="E34" s="36"/>
      <c r="F34" s="36"/>
      <c r="G34" s="36"/>
      <c r="H34" s="36"/>
      <c r="I34" s="58" t="s">
        <v>128</v>
      </c>
      <c r="J34" s="58"/>
      <c r="K34" s="2">
        <v>243</v>
      </c>
      <c r="L34" s="3" t="s">
        <v>48</v>
      </c>
      <c r="M34" s="8">
        <v>100</v>
      </c>
      <c r="N34" s="18">
        <v>0</v>
      </c>
    </row>
    <row r="35" spans="1:14" ht="31.5" customHeight="1">
      <c r="A35" s="35" t="s">
        <v>51</v>
      </c>
      <c r="B35" s="36"/>
      <c r="C35" s="36"/>
      <c r="D35" s="36"/>
      <c r="E35" s="36"/>
      <c r="F35" s="36"/>
      <c r="G35" s="36"/>
      <c r="H35" s="36"/>
      <c r="I35" s="58" t="s">
        <v>128</v>
      </c>
      <c r="J35" s="58"/>
      <c r="K35" s="2">
        <v>414</v>
      </c>
      <c r="L35" s="3"/>
      <c r="M35" s="8">
        <f>M36</f>
        <v>250</v>
      </c>
      <c r="N35" s="18">
        <v>250</v>
      </c>
    </row>
    <row r="36" spans="1:14" ht="16.5" customHeight="1">
      <c r="A36" s="35" t="s">
        <v>52</v>
      </c>
      <c r="B36" s="36"/>
      <c r="C36" s="36"/>
      <c r="D36" s="36"/>
      <c r="E36" s="36"/>
      <c r="F36" s="36"/>
      <c r="G36" s="36"/>
      <c r="H36" s="36"/>
      <c r="I36" s="58" t="s">
        <v>128</v>
      </c>
      <c r="J36" s="58"/>
      <c r="K36" s="2">
        <v>414</v>
      </c>
      <c r="L36" s="3" t="s">
        <v>48</v>
      </c>
      <c r="M36" s="8">
        <v>250</v>
      </c>
      <c r="N36" s="18">
        <v>250</v>
      </c>
    </row>
    <row r="37" spans="1:15" ht="85.5" customHeight="1">
      <c r="A37" s="51" t="s">
        <v>113</v>
      </c>
      <c r="B37" s="52"/>
      <c r="C37" s="52"/>
      <c r="D37" s="52"/>
      <c r="E37" s="52"/>
      <c r="F37" s="52"/>
      <c r="G37" s="52"/>
      <c r="H37" s="52"/>
      <c r="I37" s="58" t="s">
        <v>129</v>
      </c>
      <c r="J37" s="58"/>
      <c r="K37" s="2"/>
      <c r="L37" s="2"/>
      <c r="M37" s="8">
        <f>M38</f>
        <v>10</v>
      </c>
      <c r="N37" s="17">
        <v>1100</v>
      </c>
      <c r="O37" t="s">
        <v>173</v>
      </c>
    </row>
    <row r="38" spans="1:14" ht="27.75" customHeight="1">
      <c r="A38" s="35" t="s">
        <v>50</v>
      </c>
      <c r="B38" s="36"/>
      <c r="C38" s="36"/>
      <c r="D38" s="36"/>
      <c r="E38" s="36"/>
      <c r="F38" s="36"/>
      <c r="G38" s="36"/>
      <c r="H38" s="36"/>
      <c r="I38" s="58" t="s">
        <v>129</v>
      </c>
      <c r="J38" s="58"/>
      <c r="K38" s="2">
        <v>244</v>
      </c>
      <c r="L38" s="3"/>
      <c r="M38" s="8">
        <f>M39</f>
        <v>10</v>
      </c>
      <c r="N38" s="18">
        <v>1100</v>
      </c>
    </row>
    <row r="39" spans="1:14" ht="16.5" customHeight="1">
      <c r="A39" s="35" t="s">
        <v>52</v>
      </c>
      <c r="B39" s="36"/>
      <c r="C39" s="36"/>
      <c r="D39" s="36"/>
      <c r="E39" s="36"/>
      <c r="F39" s="36"/>
      <c r="G39" s="36"/>
      <c r="H39" s="36"/>
      <c r="I39" s="58" t="s">
        <v>129</v>
      </c>
      <c r="J39" s="58"/>
      <c r="K39" s="2">
        <v>244</v>
      </c>
      <c r="L39" s="3" t="s">
        <v>53</v>
      </c>
      <c r="M39" s="8">
        <v>10</v>
      </c>
      <c r="N39" s="18">
        <v>1100</v>
      </c>
    </row>
    <row r="40" spans="1:14" ht="81.75" customHeight="1">
      <c r="A40" s="69" t="s">
        <v>170</v>
      </c>
      <c r="B40" s="70"/>
      <c r="C40" s="70"/>
      <c r="D40" s="70"/>
      <c r="E40" s="70"/>
      <c r="F40" s="70"/>
      <c r="G40" s="70"/>
      <c r="H40" s="70"/>
      <c r="I40" s="97">
        <v>1217202</v>
      </c>
      <c r="J40" s="48"/>
      <c r="K40" s="2"/>
      <c r="L40" s="2"/>
      <c r="M40" s="8">
        <f>M41</f>
        <v>10</v>
      </c>
      <c r="N40" s="17">
        <v>1150</v>
      </c>
    </row>
    <row r="41" spans="1:14" ht="25.5" customHeight="1">
      <c r="A41" s="35" t="s">
        <v>50</v>
      </c>
      <c r="B41" s="36"/>
      <c r="C41" s="36"/>
      <c r="D41" s="36"/>
      <c r="E41" s="36"/>
      <c r="F41" s="36"/>
      <c r="G41" s="36"/>
      <c r="H41" s="36"/>
      <c r="I41" s="48">
        <v>1217202</v>
      </c>
      <c r="J41" s="48"/>
      <c r="K41" s="2">
        <v>244</v>
      </c>
      <c r="L41" s="3"/>
      <c r="M41" s="8">
        <f>M42</f>
        <v>10</v>
      </c>
      <c r="N41" s="18"/>
    </row>
    <row r="42" spans="1:14" ht="16.5" customHeight="1">
      <c r="A42" s="35" t="s">
        <v>49</v>
      </c>
      <c r="B42" s="36"/>
      <c r="C42" s="36"/>
      <c r="D42" s="36"/>
      <c r="E42" s="36"/>
      <c r="F42" s="36"/>
      <c r="G42" s="36"/>
      <c r="H42" s="36"/>
      <c r="I42" s="48">
        <v>1217202</v>
      </c>
      <c r="J42" s="48"/>
      <c r="K42" s="2">
        <v>244</v>
      </c>
      <c r="L42" s="3" t="s">
        <v>48</v>
      </c>
      <c r="M42" s="8">
        <v>10</v>
      </c>
      <c r="N42" s="18">
        <v>1150</v>
      </c>
    </row>
    <row r="43" spans="1:15" ht="79.5" customHeight="1">
      <c r="A43" s="69" t="s">
        <v>114</v>
      </c>
      <c r="B43" s="70"/>
      <c r="C43" s="70"/>
      <c r="D43" s="70"/>
      <c r="E43" s="70"/>
      <c r="F43" s="70"/>
      <c r="G43" s="70"/>
      <c r="H43" s="70"/>
      <c r="I43" s="48" t="s">
        <v>130</v>
      </c>
      <c r="J43" s="48"/>
      <c r="K43" s="2"/>
      <c r="L43" s="2"/>
      <c r="M43" s="8">
        <f>M44</f>
        <v>10</v>
      </c>
      <c r="N43" s="17">
        <v>30</v>
      </c>
      <c r="O43" t="s">
        <v>173</v>
      </c>
    </row>
    <row r="44" spans="1:14" ht="33" customHeight="1">
      <c r="A44" s="35" t="s">
        <v>50</v>
      </c>
      <c r="B44" s="36"/>
      <c r="C44" s="36"/>
      <c r="D44" s="36"/>
      <c r="E44" s="36"/>
      <c r="F44" s="36"/>
      <c r="G44" s="36"/>
      <c r="H44" s="36"/>
      <c r="I44" s="48" t="s">
        <v>130</v>
      </c>
      <c r="J44" s="48"/>
      <c r="K44" s="2">
        <v>244</v>
      </c>
      <c r="L44" s="3"/>
      <c r="M44" s="8">
        <f>M45</f>
        <v>10</v>
      </c>
      <c r="N44" s="18">
        <v>30</v>
      </c>
    </row>
    <row r="45" spans="1:14" ht="16.5" customHeight="1">
      <c r="A45" s="35" t="s">
        <v>54</v>
      </c>
      <c r="B45" s="36"/>
      <c r="C45" s="36"/>
      <c r="D45" s="36"/>
      <c r="E45" s="36"/>
      <c r="F45" s="36"/>
      <c r="G45" s="36"/>
      <c r="H45" s="36"/>
      <c r="I45" s="48" t="s">
        <v>130</v>
      </c>
      <c r="J45" s="48"/>
      <c r="K45" s="2">
        <v>244</v>
      </c>
      <c r="L45" s="3" t="s">
        <v>55</v>
      </c>
      <c r="M45" s="8">
        <v>10</v>
      </c>
      <c r="N45" s="18">
        <v>30</v>
      </c>
    </row>
    <row r="46" spans="1:14" ht="84" customHeight="1">
      <c r="A46" s="69" t="s">
        <v>115</v>
      </c>
      <c r="B46" s="70"/>
      <c r="C46" s="70"/>
      <c r="D46" s="70"/>
      <c r="E46" s="70"/>
      <c r="F46" s="70"/>
      <c r="G46" s="70"/>
      <c r="H46" s="70"/>
      <c r="I46" s="48" t="s">
        <v>130</v>
      </c>
      <c r="J46" s="48"/>
      <c r="K46" s="2"/>
      <c r="L46" s="2"/>
      <c r="M46" s="8">
        <f>M47</f>
        <v>10</v>
      </c>
      <c r="N46" s="17">
        <v>0</v>
      </c>
    </row>
    <row r="47" spans="1:14" ht="30" customHeight="1">
      <c r="A47" s="35" t="s">
        <v>50</v>
      </c>
      <c r="B47" s="36"/>
      <c r="C47" s="36"/>
      <c r="D47" s="36"/>
      <c r="E47" s="36"/>
      <c r="F47" s="36"/>
      <c r="G47" s="36"/>
      <c r="H47" s="36"/>
      <c r="I47" s="48" t="s">
        <v>130</v>
      </c>
      <c r="J47" s="48"/>
      <c r="K47" s="2">
        <v>244</v>
      </c>
      <c r="L47" s="3"/>
      <c r="M47" s="8">
        <f>M48</f>
        <v>10</v>
      </c>
      <c r="N47" s="18">
        <v>0</v>
      </c>
    </row>
    <row r="48" spans="1:14" ht="16.5" customHeight="1">
      <c r="A48" s="35" t="s">
        <v>49</v>
      </c>
      <c r="B48" s="36"/>
      <c r="C48" s="36"/>
      <c r="D48" s="36"/>
      <c r="E48" s="36"/>
      <c r="F48" s="36"/>
      <c r="G48" s="36"/>
      <c r="H48" s="36"/>
      <c r="I48" s="48" t="s">
        <v>130</v>
      </c>
      <c r="J48" s="48"/>
      <c r="K48" s="2">
        <v>244</v>
      </c>
      <c r="L48" s="3" t="s">
        <v>48</v>
      </c>
      <c r="M48" s="8">
        <v>10</v>
      </c>
      <c r="N48" s="18">
        <v>0</v>
      </c>
    </row>
    <row r="49" spans="1:14" ht="46.5" customHeight="1">
      <c r="A49" s="86" t="s">
        <v>116</v>
      </c>
      <c r="B49" s="87"/>
      <c r="C49" s="87"/>
      <c r="D49" s="87"/>
      <c r="E49" s="87"/>
      <c r="F49" s="87"/>
      <c r="G49" s="87"/>
      <c r="H49" s="88"/>
      <c r="I49" s="98" t="s">
        <v>131</v>
      </c>
      <c r="J49" s="99"/>
      <c r="K49" s="2"/>
      <c r="L49" s="2"/>
      <c r="M49" s="10" t="e">
        <f>M50+M53+M56+M60+M63+M66+M69+M72+M75+M80+M83+M86</f>
        <v>#REF!</v>
      </c>
      <c r="N49" s="17">
        <v>19570.7</v>
      </c>
    </row>
    <row r="50" spans="1:15" ht="90" customHeight="1">
      <c r="A50" s="69" t="s">
        <v>117</v>
      </c>
      <c r="B50" s="70"/>
      <c r="C50" s="70"/>
      <c r="D50" s="70"/>
      <c r="E50" s="70"/>
      <c r="F50" s="70"/>
      <c r="G50" s="70"/>
      <c r="H50" s="70"/>
      <c r="I50" s="61" t="s">
        <v>132</v>
      </c>
      <c r="J50" s="61"/>
      <c r="K50" s="2"/>
      <c r="L50" s="2"/>
      <c r="M50" s="8">
        <f>M51</f>
        <v>160</v>
      </c>
      <c r="N50" s="17">
        <v>3305</v>
      </c>
      <c r="O50" t="s">
        <v>173</v>
      </c>
    </row>
    <row r="51" spans="1:14" ht="33" customHeight="1">
      <c r="A51" s="35" t="s">
        <v>56</v>
      </c>
      <c r="B51" s="36"/>
      <c r="C51" s="36"/>
      <c r="D51" s="36"/>
      <c r="E51" s="36"/>
      <c r="F51" s="36"/>
      <c r="G51" s="36"/>
      <c r="H51" s="36"/>
      <c r="I51" s="61" t="s">
        <v>132</v>
      </c>
      <c r="J51" s="61"/>
      <c r="K51" s="2">
        <v>243</v>
      </c>
      <c r="L51" s="3"/>
      <c r="M51" s="8">
        <f>M52</f>
        <v>160</v>
      </c>
      <c r="N51" s="18">
        <v>3305</v>
      </c>
    </row>
    <row r="52" spans="1:14" ht="16.5" customHeight="1">
      <c r="A52" s="35" t="s">
        <v>57</v>
      </c>
      <c r="B52" s="36"/>
      <c r="C52" s="36"/>
      <c r="D52" s="36"/>
      <c r="E52" s="36"/>
      <c r="F52" s="36"/>
      <c r="G52" s="36"/>
      <c r="H52" s="36"/>
      <c r="I52" s="61" t="s">
        <v>132</v>
      </c>
      <c r="J52" s="61"/>
      <c r="K52" s="2">
        <v>243</v>
      </c>
      <c r="L52" s="3" t="s">
        <v>58</v>
      </c>
      <c r="M52" s="8">
        <v>160</v>
      </c>
      <c r="N52" s="18">
        <v>3305</v>
      </c>
    </row>
    <row r="53" spans="1:15" ht="90" customHeight="1">
      <c r="A53" s="69" t="s">
        <v>118</v>
      </c>
      <c r="B53" s="70"/>
      <c r="C53" s="70"/>
      <c r="D53" s="70"/>
      <c r="E53" s="70"/>
      <c r="F53" s="70"/>
      <c r="G53" s="70"/>
      <c r="H53" s="70"/>
      <c r="I53" s="61" t="s">
        <v>133</v>
      </c>
      <c r="J53" s="61"/>
      <c r="K53" s="2"/>
      <c r="L53" s="2"/>
      <c r="M53" s="8">
        <f>M54</f>
        <v>31</v>
      </c>
      <c r="N53" s="17">
        <v>250</v>
      </c>
      <c r="O53" t="s">
        <v>173</v>
      </c>
    </row>
    <row r="54" spans="1:14" ht="28.5" customHeight="1">
      <c r="A54" s="35" t="s">
        <v>50</v>
      </c>
      <c r="B54" s="36"/>
      <c r="C54" s="36"/>
      <c r="D54" s="36"/>
      <c r="E54" s="36"/>
      <c r="F54" s="36"/>
      <c r="G54" s="36"/>
      <c r="H54" s="36"/>
      <c r="I54" s="61" t="s">
        <v>133</v>
      </c>
      <c r="J54" s="61"/>
      <c r="K54" s="2">
        <v>244</v>
      </c>
      <c r="L54" s="3"/>
      <c r="M54" s="8">
        <f>M55</f>
        <v>31</v>
      </c>
      <c r="N54" s="18">
        <v>250</v>
      </c>
    </row>
    <row r="55" spans="1:14" ht="16.5" customHeight="1">
      <c r="A55" s="35" t="s">
        <v>57</v>
      </c>
      <c r="B55" s="36"/>
      <c r="C55" s="36"/>
      <c r="D55" s="36"/>
      <c r="E55" s="36"/>
      <c r="F55" s="36"/>
      <c r="G55" s="36"/>
      <c r="H55" s="36"/>
      <c r="I55" s="61" t="s">
        <v>133</v>
      </c>
      <c r="J55" s="61"/>
      <c r="K55" s="2">
        <v>244</v>
      </c>
      <c r="L55" s="3" t="s">
        <v>58</v>
      </c>
      <c r="M55" s="8">
        <v>31</v>
      </c>
      <c r="N55" s="18">
        <v>250</v>
      </c>
    </row>
    <row r="56" spans="1:15" ht="75" customHeight="1">
      <c r="A56" s="35" t="s">
        <v>171</v>
      </c>
      <c r="B56" s="36"/>
      <c r="C56" s="36"/>
      <c r="D56" s="36"/>
      <c r="E56" s="36"/>
      <c r="F56" s="36"/>
      <c r="G56" s="36"/>
      <c r="H56" s="36"/>
      <c r="I56" s="48" t="s">
        <v>134</v>
      </c>
      <c r="J56" s="48"/>
      <c r="K56" s="2"/>
      <c r="L56" s="2">
        <v>502</v>
      </c>
      <c r="M56" s="8" t="e">
        <f>#REF!</f>
        <v>#REF!</v>
      </c>
      <c r="N56" s="17">
        <v>1050</v>
      </c>
      <c r="O56" t="s">
        <v>173</v>
      </c>
    </row>
    <row r="57" spans="1:14" ht="29.25" customHeight="1">
      <c r="A57" s="35" t="s">
        <v>50</v>
      </c>
      <c r="B57" s="36"/>
      <c r="C57" s="36"/>
      <c r="D57" s="36"/>
      <c r="E57" s="36"/>
      <c r="F57" s="36"/>
      <c r="G57" s="36"/>
      <c r="H57" s="36"/>
      <c r="I57" s="48" t="s">
        <v>134</v>
      </c>
      <c r="J57" s="48"/>
      <c r="K57" s="2">
        <v>244</v>
      </c>
      <c r="L57" s="3"/>
      <c r="M57" s="8">
        <f>M59</f>
        <v>0</v>
      </c>
      <c r="N57" s="18">
        <v>1050</v>
      </c>
    </row>
    <row r="58" spans="1:14" ht="16.5" customHeight="1">
      <c r="A58" s="35" t="s">
        <v>59</v>
      </c>
      <c r="B58" s="36"/>
      <c r="C58" s="36"/>
      <c r="D58" s="36"/>
      <c r="E58" s="36"/>
      <c r="F58" s="36"/>
      <c r="G58" s="36"/>
      <c r="H58" s="36"/>
      <c r="I58" s="48" t="s">
        <v>134</v>
      </c>
      <c r="J58" s="48"/>
      <c r="K58" s="2">
        <v>244</v>
      </c>
      <c r="L58" s="3" t="s">
        <v>60</v>
      </c>
      <c r="M58" s="8">
        <v>78</v>
      </c>
      <c r="N58" s="18">
        <v>1050</v>
      </c>
    </row>
    <row r="59" spans="1:15" ht="29.25" customHeight="1">
      <c r="A59" s="62" t="s">
        <v>160</v>
      </c>
      <c r="B59" s="63"/>
      <c r="C59" s="63"/>
      <c r="D59" s="63"/>
      <c r="E59" s="63"/>
      <c r="F59" s="63"/>
      <c r="G59" s="63"/>
      <c r="H59" s="64"/>
      <c r="I59" s="95">
        <v>1220236</v>
      </c>
      <c r="J59" s="96"/>
      <c r="K59" s="2">
        <v>244</v>
      </c>
      <c r="L59" s="2">
        <v>501</v>
      </c>
      <c r="M59" s="8"/>
      <c r="N59" s="17">
        <v>7554.2</v>
      </c>
      <c r="O59" t="s">
        <v>173</v>
      </c>
    </row>
    <row r="60" spans="1:15" ht="86.25" customHeight="1">
      <c r="A60" s="53" t="s">
        <v>0</v>
      </c>
      <c r="B60" s="54"/>
      <c r="C60" s="54"/>
      <c r="D60" s="54"/>
      <c r="E60" s="54"/>
      <c r="F60" s="54"/>
      <c r="G60" s="54"/>
      <c r="H60" s="54"/>
      <c r="I60" s="48" t="s">
        <v>135</v>
      </c>
      <c r="J60" s="48"/>
      <c r="K60" s="2"/>
      <c r="L60" s="2"/>
      <c r="M60" s="8">
        <f>M61</f>
        <v>15</v>
      </c>
      <c r="N60" s="17">
        <v>814</v>
      </c>
      <c r="O60" t="s">
        <v>173</v>
      </c>
    </row>
    <row r="61" spans="1:14" ht="27.75" customHeight="1">
      <c r="A61" s="35" t="s">
        <v>50</v>
      </c>
      <c r="B61" s="36"/>
      <c r="C61" s="36"/>
      <c r="D61" s="36"/>
      <c r="E61" s="36"/>
      <c r="F61" s="36"/>
      <c r="G61" s="36"/>
      <c r="H61" s="36"/>
      <c r="I61" s="48" t="s">
        <v>135</v>
      </c>
      <c r="J61" s="48"/>
      <c r="K61" s="2">
        <v>244</v>
      </c>
      <c r="L61" s="3"/>
      <c r="M61" s="8">
        <f>M62</f>
        <v>15</v>
      </c>
      <c r="N61" s="18">
        <v>814</v>
      </c>
    </row>
    <row r="62" spans="1:14" ht="16.5" customHeight="1">
      <c r="A62" s="35" t="s">
        <v>59</v>
      </c>
      <c r="B62" s="36"/>
      <c r="C62" s="36"/>
      <c r="D62" s="36"/>
      <c r="E62" s="36"/>
      <c r="F62" s="36"/>
      <c r="G62" s="36"/>
      <c r="H62" s="36"/>
      <c r="I62" s="48" t="s">
        <v>135</v>
      </c>
      <c r="J62" s="48"/>
      <c r="K62" s="2">
        <v>244</v>
      </c>
      <c r="L62" s="3" t="s">
        <v>60</v>
      </c>
      <c r="M62" s="8">
        <v>15</v>
      </c>
      <c r="N62" s="18">
        <v>814</v>
      </c>
    </row>
    <row r="63" spans="1:15" ht="90" customHeight="1">
      <c r="A63" s="51" t="s">
        <v>1</v>
      </c>
      <c r="B63" s="52"/>
      <c r="C63" s="52"/>
      <c r="D63" s="52"/>
      <c r="E63" s="52"/>
      <c r="F63" s="52"/>
      <c r="G63" s="52"/>
      <c r="H63" s="52"/>
      <c r="I63" s="58" t="s">
        <v>136</v>
      </c>
      <c r="J63" s="58"/>
      <c r="K63" s="2"/>
      <c r="L63" s="2"/>
      <c r="M63" s="11">
        <f>M64</f>
        <v>5</v>
      </c>
      <c r="N63" s="17">
        <v>200</v>
      </c>
      <c r="O63" t="s">
        <v>173</v>
      </c>
    </row>
    <row r="64" spans="1:14" ht="33.75" customHeight="1">
      <c r="A64" s="35" t="s">
        <v>51</v>
      </c>
      <c r="B64" s="36"/>
      <c r="C64" s="36"/>
      <c r="D64" s="36"/>
      <c r="E64" s="36"/>
      <c r="F64" s="36"/>
      <c r="G64" s="36"/>
      <c r="H64" s="36"/>
      <c r="I64" s="58" t="s">
        <v>136</v>
      </c>
      <c r="J64" s="58"/>
      <c r="K64" s="2">
        <v>414</v>
      </c>
      <c r="L64" s="3"/>
      <c r="M64" s="8">
        <f>M65</f>
        <v>5</v>
      </c>
      <c r="N64" s="18">
        <v>200</v>
      </c>
    </row>
    <row r="65" spans="1:14" ht="16.5" customHeight="1">
      <c r="A65" s="35" t="s">
        <v>59</v>
      </c>
      <c r="B65" s="36"/>
      <c r="C65" s="36"/>
      <c r="D65" s="36"/>
      <c r="E65" s="36"/>
      <c r="F65" s="36"/>
      <c r="G65" s="36"/>
      <c r="H65" s="36"/>
      <c r="I65" s="58" t="s">
        <v>136</v>
      </c>
      <c r="J65" s="58"/>
      <c r="K65" s="2">
        <v>414</v>
      </c>
      <c r="L65" s="3" t="s">
        <v>60</v>
      </c>
      <c r="M65" s="8">
        <v>5</v>
      </c>
      <c r="N65" s="18">
        <v>200</v>
      </c>
    </row>
    <row r="66" spans="1:15" ht="99" customHeight="1">
      <c r="A66" s="69" t="s">
        <v>2</v>
      </c>
      <c r="B66" s="70"/>
      <c r="C66" s="70"/>
      <c r="D66" s="70"/>
      <c r="E66" s="70"/>
      <c r="F66" s="70"/>
      <c r="G66" s="70"/>
      <c r="H66" s="70"/>
      <c r="I66" s="48" t="s">
        <v>137</v>
      </c>
      <c r="J66" s="48"/>
      <c r="K66" s="2"/>
      <c r="L66" s="2"/>
      <c r="M66" s="8">
        <f>M67</f>
        <v>120</v>
      </c>
      <c r="N66" s="17">
        <v>400</v>
      </c>
      <c r="O66" t="s">
        <v>173</v>
      </c>
    </row>
    <row r="67" spans="1:14" ht="32.25" customHeight="1">
      <c r="A67" s="35" t="s">
        <v>50</v>
      </c>
      <c r="B67" s="36"/>
      <c r="C67" s="36"/>
      <c r="D67" s="36"/>
      <c r="E67" s="36"/>
      <c r="F67" s="36"/>
      <c r="G67" s="36"/>
      <c r="H67" s="36"/>
      <c r="I67" s="48" t="s">
        <v>137</v>
      </c>
      <c r="J67" s="48"/>
      <c r="K67" s="2">
        <v>244</v>
      </c>
      <c r="L67" s="3"/>
      <c r="M67" s="8">
        <f>M68</f>
        <v>120</v>
      </c>
      <c r="N67" s="18">
        <v>400</v>
      </c>
    </row>
    <row r="68" spans="1:14" ht="16.5" customHeight="1">
      <c r="A68" s="35" t="s">
        <v>59</v>
      </c>
      <c r="B68" s="36"/>
      <c r="C68" s="36"/>
      <c r="D68" s="36"/>
      <c r="E68" s="36"/>
      <c r="F68" s="36"/>
      <c r="G68" s="36"/>
      <c r="H68" s="36"/>
      <c r="I68" s="48" t="s">
        <v>137</v>
      </c>
      <c r="J68" s="48"/>
      <c r="K68" s="2">
        <v>244</v>
      </c>
      <c r="L68" s="3" t="s">
        <v>60</v>
      </c>
      <c r="M68" s="8">
        <v>120</v>
      </c>
      <c r="N68" s="18">
        <v>400</v>
      </c>
    </row>
    <row r="69" spans="1:15" ht="96.75" customHeight="1">
      <c r="A69" s="69" t="s">
        <v>3</v>
      </c>
      <c r="B69" s="70"/>
      <c r="C69" s="70"/>
      <c r="D69" s="70"/>
      <c r="E69" s="70"/>
      <c r="F69" s="70"/>
      <c r="G69" s="70"/>
      <c r="H69" s="70"/>
      <c r="I69" s="48" t="s">
        <v>138</v>
      </c>
      <c r="J69" s="48"/>
      <c r="K69" s="2"/>
      <c r="L69" s="2"/>
      <c r="M69" s="8">
        <f>M70</f>
        <v>50</v>
      </c>
      <c r="N69" s="17">
        <v>300</v>
      </c>
      <c r="O69" t="s">
        <v>173</v>
      </c>
    </row>
    <row r="70" spans="1:14" ht="27.75" customHeight="1">
      <c r="A70" s="35" t="s">
        <v>50</v>
      </c>
      <c r="B70" s="36"/>
      <c r="C70" s="36"/>
      <c r="D70" s="36"/>
      <c r="E70" s="36"/>
      <c r="F70" s="36"/>
      <c r="G70" s="36"/>
      <c r="H70" s="36"/>
      <c r="I70" s="48" t="s">
        <v>138</v>
      </c>
      <c r="J70" s="48"/>
      <c r="K70" s="2">
        <v>244</v>
      </c>
      <c r="L70" s="3"/>
      <c r="M70" s="8">
        <f>M71</f>
        <v>50</v>
      </c>
      <c r="N70" s="18">
        <v>300</v>
      </c>
    </row>
    <row r="71" spans="1:14" ht="16.5" customHeight="1">
      <c r="A71" s="35" t="s">
        <v>59</v>
      </c>
      <c r="B71" s="36"/>
      <c r="C71" s="36"/>
      <c r="D71" s="36"/>
      <c r="E71" s="36"/>
      <c r="F71" s="36"/>
      <c r="G71" s="36"/>
      <c r="H71" s="36"/>
      <c r="I71" s="48" t="s">
        <v>138</v>
      </c>
      <c r="J71" s="48"/>
      <c r="K71" s="2">
        <v>244</v>
      </c>
      <c r="L71" s="3" t="s">
        <v>60</v>
      </c>
      <c r="M71" s="8">
        <v>50</v>
      </c>
      <c r="N71" s="18">
        <v>300</v>
      </c>
    </row>
    <row r="72" spans="1:14" ht="148.5" customHeight="1">
      <c r="A72" s="83" t="s">
        <v>4</v>
      </c>
      <c r="B72" s="84"/>
      <c r="C72" s="84"/>
      <c r="D72" s="84"/>
      <c r="E72" s="84"/>
      <c r="F72" s="84"/>
      <c r="G72" s="84"/>
      <c r="H72" s="84"/>
      <c r="I72" s="57" t="s">
        <v>16</v>
      </c>
      <c r="J72" s="57"/>
      <c r="K72" s="2"/>
      <c r="L72" s="2"/>
      <c r="M72" s="11">
        <f>M73</f>
        <v>50</v>
      </c>
      <c r="N72" s="18"/>
    </row>
    <row r="73" spans="1:14" ht="32.25" customHeight="1">
      <c r="A73" s="35" t="s">
        <v>50</v>
      </c>
      <c r="B73" s="36"/>
      <c r="C73" s="36"/>
      <c r="D73" s="36"/>
      <c r="E73" s="36"/>
      <c r="F73" s="36"/>
      <c r="G73" s="36"/>
      <c r="H73" s="36"/>
      <c r="I73" s="57"/>
      <c r="J73" s="57"/>
      <c r="K73" s="2">
        <v>244</v>
      </c>
      <c r="L73" s="3"/>
      <c r="M73" s="8">
        <f>M74</f>
        <v>50</v>
      </c>
      <c r="N73" s="19"/>
    </row>
    <row r="74" spans="1:14" ht="16.5" customHeight="1">
      <c r="A74" s="35" t="s">
        <v>59</v>
      </c>
      <c r="B74" s="36"/>
      <c r="C74" s="36"/>
      <c r="D74" s="36"/>
      <c r="E74" s="36"/>
      <c r="F74" s="36"/>
      <c r="G74" s="36"/>
      <c r="H74" s="36"/>
      <c r="I74" s="57"/>
      <c r="J74" s="57"/>
      <c r="K74" s="2">
        <v>244</v>
      </c>
      <c r="L74" s="3" t="s">
        <v>60</v>
      </c>
      <c r="M74" s="8">
        <v>50</v>
      </c>
      <c r="N74" s="18"/>
    </row>
    <row r="75" spans="1:15" ht="109.5" customHeight="1">
      <c r="A75" s="51" t="s">
        <v>5</v>
      </c>
      <c r="B75" s="52"/>
      <c r="C75" s="52"/>
      <c r="D75" s="52"/>
      <c r="E75" s="52"/>
      <c r="F75" s="52"/>
      <c r="G75" s="52"/>
      <c r="H75" s="52"/>
      <c r="I75" s="58" t="s">
        <v>139</v>
      </c>
      <c r="J75" s="58"/>
      <c r="K75" s="2"/>
      <c r="L75" s="2"/>
      <c r="M75" s="8">
        <f>M76</f>
        <v>400</v>
      </c>
      <c r="N75" s="17">
        <v>0</v>
      </c>
      <c r="O75" t="s">
        <v>159</v>
      </c>
    </row>
    <row r="76" spans="1:14" ht="44.25" customHeight="1">
      <c r="A76" s="35" t="s">
        <v>61</v>
      </c>
      <c r="B76" s="36"/>
      <c r="C76" s="36"/>
      <c r="D76" s="36"/>
      <c r="E76" s="36"/>
      <c r="F76" s="36"/>
      <c r="G76" s="36"/>
      <c r="H76" s="36"/>
      <c r="I76" s="58" t="s">
        <v>139</v>
      </c>
      <c r="J76" s="58"/>
      <c r="K76" s="2">
        <v>810</v>
      </c>
      <c r="L76" s="3"/>
      <c r="M76" s="8">
        <f>M77</f>
        <v>400</v>
      </c>
      <c r="N76" s="18">
        <v>0</v>
      </c>
    </row>
    <row r="77" spans="1:14" ht="25.5" customHeight="1">
      <c r="A77" s="35" t="s">
        <v>59</v>
      </c>
      <c r="B77" s="36"/>
      <c r="C77" s="36"/>
      <c r="D77" s="36"/>
      <c r="E77" s="36"/>
      <c r="F77" s="36"/>
      <c r="G77" s="36"/>
      <c r="H77" s="36"/>
      <c r="I77" s="58" t="s">
        <v>139</v>
      </c>
      <c r="J77" s="58"/>
      <c r="K77" s="2">
        <v>810</v>
      </c>
      <c r="L77" s="3" t="s">
        <v>60</v>
      </c>
      <c r="M77" s="8">
        <v>400</v>
      </c>
      <c r="N77" s="18">
        <v>0</v>
      </c>
    </row>
    <row r="78" spans="1:15" ht="50.25" customHeight="1">
      <c r="A78" s="77" t="s">
        <v>161</v>
      </c>
      <c r="B78" s="78"/>
      <c r="C78" s="78"/>
      <c r="D78" s="78"/>
      <c r="E78" s="78"/>
      <c r="F78" s="78"/>
      <c r="G78" s="78"/>
      <c r="H78" s="79"/>
      <c r="I78" s="59">
        <v>1227020</v>
      </c>
      <c r="J78" s="60"/>
      <c r="K78" s="2">
        <v>414</v>
      </c>
      <c r="L78" s="3" t="s">
        <v>60</v>
      </c>
      <c r="M78" s="8"/>
      <c r="N78" s="18">
        <v>3268</v>
      </c>
      <c r="O78" t="s">
        <v>173</v>
      </c>
    </row>
    <row r="79" spans="1:17" ht="50.25" customHeight="1">
      <c r="A79" s="80" t="s">
        <v>50</v>
      </c>
      <c r="B79" s="81"/>
      <c r="C79" s="81"/>
      <c r="D79" s="81"/>
      <c r="E79" s="81"/>
      <c r="F79" s="81"/>
      <c r="G79" s="81"/>
      <c r="H79" s="82"/>
      <c r="I79" s="59">
        <v>1227020</v>
      </c>
      <c r="J79" s="60"/>
      <c r="K79" s="2">
        <v>244</v>
      </c>
      <c r="L79" s="3" t="s">
        <v>60</v>
      </c>
      <c r="M79" s="8"/>
      <c r="N79" s="18">
        <v>36</v>
      </c>
      <c r="O79" t="s">
        <v>173</v>
      </c>
      <c r="Q79" s="30"/>
    </row>
    <row r="80" spans="1:17" ht="86.25" customHeight="1">
      <c r="A80" s="69" t="s">
        <v>6</v>
      </c>
      <c r="B80" s="70"/>
      <c r="C80" s="70"/>
      <c r="D80" s="70"/>
      <c r="E80" s="70"/>
      <c r="F80" s="70"/>
      <c r="G80" s="70"/>
      <c r="H80" s="70"/>
      <c r="I80" s="48" t="s">
        <v>140</v>
      </c>
      <c r="J80" s="48"/>
      <c r="K80" s="2"/>
      <c r="L80" s="2"/>
      <c r="M80" s="8">
        <f>M81</f>
        <v>310</v>
      </c>
      <c r="N80" s="17">
        <v>1093.5</v>
      </c>
      <c r="O80" t="s">
        <v>173</v>
      </c>
      <c r="Q80" t="s">
        <v>167</v>
      </c>
    </row>
    <row r="81" spans="1:14" ht="35.25" customHeight="1">
      <c r="A81" s="35" t="s">
        <v>50</v>
      </c>
      <c r="B81" s="36"/>
      <c r="C81" s="36"/>
      <c r="D81" s="36"/>
      <c r="E81" s="36"/>
      <c r="F81" s="36"/>
      <c r="G81" s="36"/>
      <c r="H81" s="36"/>
      <c r="I81" s="48" t="s">
        <v>140</v>
      </c>
      <c r="J81" s="48"/>
      <c r="K81" s="2">
        <v>244</v>
      </c>
      <c r="L81" s="3"/>
      <c r="M81" s="8">
        <f>M82</f>
        <v>310</v>
      </c>
      <c r="N81" s="18">
        <v>1093.5</v>
      </c>
    </row>
    <row r="82" spans="1:14" ht="16.5" customHeight="1">
      <c r="A82" s="35" t="s">
        <v>52</v>
      </c>
      <c r="B82" s="36"/>
      <c r="C82" s="36"/>
      <c r="D82" s="36"/>
      <c r="E82" s="36"/>
      <c r="F82" s="36"/>
      <c r="G82" s="36"/>
      <c r="H82" s="36"/>
      <c r="I82" s="48" t="s">
        <v>140</v>
      </c>
      <c r="J82" s="48"/>
      <c r="K82" s="2">
        <v>244</v>
      </c>
      <c r="L82" s="3" t="s">
        <v>53</v>
      </c>
      <c r="M82" s="8">
        <v>310</v>
      </c>
      <c r="N82" s="18">
        <v>1093.5</v>
      </c>
    </row>
    <row r="83" spans="1:15" ht="82.5" customHeight="1">
      <c r="A83" s="69" t="s">
        <v>7</v>
      </c>
      <c r="B83" s="70"/>
      <c r="C83" s="70"/>
      <c r="D83" s="70"/>
      <c r="E83" s="70"/>
      <c r="F83" s="70"/>
      <c r="G83" s="70"/>
      <c r="H83" s="70"/>
      <c r="I83" s="48" t="s">
        <v>141</v>
      </c>
      <c r="J83" s="48"/>
      <c r="K83" s="2"/>
      <c r="L83" s="2"/>
      <c r="M83" s="8">
        <f>M84</f>
        <v>10</v>
      </c>
      <c r="N83" s="17">
        <v>100</v>
      </c>
      <c r="O83" s="1" t="s">
        <v>173</v>
      </c>
    </row>
    <row r="84" spans="1:14" ht="27.75" customHeight="1">
      <c r="A84" s="35" t="s">
        <v>50</v>
      </c>
      <c r="B84" s="36"/>
      <c r="C84" s="36"/>
      <c r="D84" s="36"/>
      <c r="E84" s="36"/>
      <c r="F84" s="36"/>
      <c r="G84" s="36"/>
      <c r="H84" s="36"/>
      <c r="I84" s="48" t="s">
        <v>141</v>
      </c>
      <c r="J84" s="48"/>
      <c r="K84" s="2">
        <v>244</v>
      </c>
      <c r="L84" s="3"/>
      <c r="M84" s="8">
        <f>M85</f>
        <v>10</v>
      </c>
      <c r="N84" s="18">
        <v>100</v>
      </c>
    </row>
    <row r="85" spans="1:14" ht="16.5" customHeight="1">
      <c r="A85" s="35" t="s">
        <v>52</v>
      </c>
      <c r="B85" s="36"/>
      <c r="C85" s="36"/>
      <c r="D85" s="36"/>
      <c r="E85" s="36"/>
      <c r="F85" s="36"/>
      <c r="G85" s="36"/>
      <c r="H85" s="36"/>
      <c r="I85" s="48" t="s">
        <v>141</v>
      </c>
      <c r="J85" s="48"/>
      <c r="K85" s="2">
        <v>244</v>
      </c>
      <c r="L85" s="3" t="s">
        <v>53</v>
      </c>
      <c r="M85" s="8">
        <v>10</v>
      </c>
      <c r="N85" s="18">
        <v>100</v>
      </c>
    </row>
    <row r="86" spans="1:15" ht="89.25" customHeight="1">
      <c r="A86" s="69" t="s">
        <v>8</v>
      </c>
      <c r="B86" s="70"/>
      <c r="C86" s="70"/>
      <c r="D86" s="70"/>
      <c r="E86" s="70"/>
      <c r="F86" s="70"/>
      <c r="G86" s="70"/>
      <c r="H86" s="70"/>
      <c r="I86" s="48" t="s">
        <v>142</v>
      </c>
      <c r="J86" s="48"/>
      <c r="K86" s="2"/>
      <c r="L86" s="2"/>
      <c r="M86" s="8">
        <f>M87</f>
        <v>100</v>
      </c>
      <c r="N86" s="17">
        <v>1200</v>
      </c>
      <c r="O86" t="s">
        <v>173</v>
      </c>
    </row>
    <row r="87" spans="1:14" ht="36.75" customHeight="1">
      <c r="A87" s="35" t="s">
        <v>50</v>
      </c>
      <c r="B87" s="36"/>
      <c r="C87" s="36"/>
      <c r="D87" s="36"/>
      <c r="E87" s="36"/>
      <c r="F87" s="36"/>
      <c r="G87" s="36"/>
      <c r="H87" s="36"/>
      <c r="I87" s="48" t="s">
        <v>142</v>
      </c>
      <c r="J87" s="48"/>
      <c r="K87" s="2">
        <v>244</v>
      </c>
      <c r="L87" s="3"/>
      <c r="M87" s="8">
        <f>M88</f>
        <v>100</v>
      </c>
      <c r="N87" s="18">
        <v>1200</v>
      </c>
    </row>
    <row r="88" spans="1:14" ht="21" customHeight="1">
      <c r="A88" s="35" t="s">
        <v>52</v>
      </c>
      <c r="B88" s="36"/>
      <c r="C88" s="36"/>
      <c r="D88" s="36"/>
      <c r="E88" s="36"/>
      <c r="F88" s="36"/>
      <c r="G88" s="36"/>
      <c r="H88" s="36"/>
      <c r="I88" s="48" t="s">
        <v>142</v>
      </c>
      <c r="J88" s="48"/>
      <c r="K88" s="2">
        <v>244</v>
      </c>
      <c r="L88" s="3" t="s">
        <v>53</v>
      </c>
      <c r="M88" s="8">
        <v>100</v>
      </c>
      <c r="N88" s="18">
        <v>1200</v>
      </c>
    </row>
    <row r="89" spans="1:14" ht="31.5" customHeight="1">
      <c r="A89" s="69" t="s">
        <v>9</v>
      </c>
      <c r="B89" s="70"/>
      <c r="C89" s="70"/>
      <c r="D89" s="70"/>
      <c r="E89" s="70"/>
      <c r="F89" s="70"/>
      <c r="G89" s="70"/>
      <c r="H89" s="70"/>
      <c r="I89" s="61" t="s">
        <v>143</v>
      </c>
      <c r="J89" s="61"/>
      <c r="K89" s="2"/>
      <c r="L89" s="2"/>
      <c r="M89" s="8">
        <f>M90+M93+M96</f>
        <v>347</v>
      </c>
      <c r="N89" s="17">
        <v>11353</v>
      </c>
    </row>
    <row r="90" spans="1:14" ht="88.5" customHeight="1">
      <c r="A90" s="67" t="s">
        <v>10</v>
      </c>
      <c r="B90" s="68"/>
      <c r="C90" s="68"/>
      <c r="D90" s="68"/>
      <c r="E90" s="68"/>
      <c r="F90" s="68"/>
      <c r="G90" s="68"/>
      <c r="H90" s="68"/>
      <c r="I90" s="48" t="s">
        <v>144</v>
      </c>
      <c r="J90" s="48"/>
      <c r="K90" s="2"/>
      <c r="L90" s="2"/>
      <c r="M90" s="8">
        <f>M91</f>
        <v>150</v>
      </c>
      <c r="N90" s="17">
        <v>700</v>
      </c>
    </row>
    <row r="91" spans="1:14" ht="27.75" customHeight="1">
      <c r="A91" s="35" t="s">
        <v>50</v>
      </c>
      <c r="B91" s="36"/>
      <c r="C91" s="36"/>
      <c r="D91" s="36"/>
      <c r="E91" s="36"/>
      <c r="F91" s="36"/>
      <c r="G91" s="36"/>
      <c r="H91" s="36"/>
      <c r="I91" s="48" t="s">
        <v>144</v>
      </c>
      <c r="J91" s="48"/>
      <c r="K91" s="2">
        <v>244</v>
      </c>
      <c r="L91" s="3"/>
      <c r="M91" s="8">
        <f>M92</f>
        <v>150</v>
      </c>
      <c r="N91" s="18">
        <v>700</v>
      </c>
    </row>
    <row r="92" spans="1:14" ht="16.5" customHeight="1">
      <c r="A92" s="35" t="s">
        <v>62</v>
      </c>
      <c r="B92" s="36"/>
      <c r="C92" s="36"/>
      <c r="D92" s="36"/>
      <c r="E92" s="36"/>
      <c r="F92" s="36"/>
      <c r="G92" s="36"/>
      <c r="H92" s="36"/>
      <c r="I92" s="48" t="s">
        <v>144</v>
      </c>
      <c r="J92" s="48"/>
      <c r="K92" s="2">
        <v>244</v>
      </c>
      <c r="L92" s="3" t="s">
        <v>63</v>
      </c>
      <c r="M92" s="8">
        <v>150</v>
      </c>
      <c r="N92" s="18">
        <v>700</v>
      </c>
    </row>
    <row r="93" spans="1:14" ht="93.75" customHeight="1">
      <c r="A93" s="67" t="s">
        <v>11</v>
      </c>
      <c r="B93" s="68"/>
      <c r="C93" s="68"/>
      <c r="D93" s="68"/>
      <c r="E93" s="68"/>
      <c r="F93" s="68"/>
      <c r="G93" s="68"/>
      <c r="H93" s="68"/>
      <c r="I93" s="48" t="s">
        <v>145</v>
      </c>
      <c r="J93" s="48"/>
      <c r="K93" s="2"/>
      <c r="L93" s="2"/>
      <c r="M93" s="8">
        <f>M94</f>
        <v>50</v>
      </c>
      <c r="N93" s="17">
        <v>7999.5</v>
      </c>
    </row>
    <row r="94" spans="1:14" ht="27.75" customHeight="1">
      <c r="A94" s="35" t="s">
        <v>50</v>
      </c>
      <c r="B94" s="36"/>
      <c r="C94" s="36"/>
      <c r="D94" s="36"/>
      <c r="E94" s="36"/>
      <c r="F94" s="36"/>
      <c r="G94" s="36"/>
      <c r="H94" s="36"/>
      <c r="I94" s="48" t="s">
        <v>145</v>
      </c>
      <c r="J94" s="48"/>
      <c r="K94" s="2">
        <v>244</v>
      </c>
      <c r="L94" s="3"/>
      <c r="M94" s="8">
        <f>M95</f>
        <v>50</v>
      </c>
      <c r="N94" s="18">
        <v>7999.5</v>
      </c>
    </row>
    <row r="95" spans="1:14" ht="16.5" customHeight="1">
      <c r="A95" s="35" t="s">
        <v>62</v>
      </c>
      <c r="B95" s="36"/>
      <c r="C95" s="36"/>
      <c r="D95" s="36"/>
      <c r="E95" s="36"/>
      <c r="F95" s="36"/>
      <c r="G95" s="36"/>
      <c r="H95" s="36"/>
      <c r="I95" s="48" t="s">
        <v>145</v>
      </c>
      <c r="J95" s="48"/>
      <c r="K95" s="2">
        <v>244</v>
      </c>
      <c r="L95" s="3" t="s">
        <v>63</v>
      </c>
      <c r="M95" s="8">
        <v>50</v>
      </c>
      <c r="N95" s="18">
        <v>7999.5</v>
      </c>
    </row>
    <row r="96" spans="1:14" ht="99" customHeight="1">
      <c r="A96" s="89" t="s">
        <v>12</v>
      </c>
      <c r="B96" s="90"/>
      <c r="C96" s="90"/>
      <c r="D96" s="90"/>
      <c r="E96" s="90"/>
      <c r="F96" s="90"/>
      <c r="G96" s="90"/>
      <c r="H96" s="90"/>
      <c r="I96" s="58" t="s">
        <v>146</v>
      </c>
      <c r="J96" s="58"/>
      <c r="K96" s="2"/>
      <c r="L96" s="2"/>
      <c r="M96" s="8">
        <f>M97</f>
        <v>147</v>
      </c>
      <c r="N96" s="17">
        <v>1655</v>
      </c>
    </row>
    <row r="97" spans="1:14" ht="32.25" customHeight="1">
      <c r="A97" s="35" t="s">
        <v>56</v>
      </c>
      <c r="B97" s="36"/>
      <c r="C97" s="36"/>
      <c r="D97" s="36"/>
      <c r="E97" s="36"/>
      <c r="F97" s="36"/>
      <c r="G97" s="36"/>
      <c r="H97" s="36"/>
      <c r="I97" s="58" t="s">
        <v>146</v>
      </c>
      <c r="J97" s="58"/>
      <c r="K97" s="2">
        <v>243</v>
      </c>
      <c r="L97" s="3"/>
      <c r="M97" s="8">
        <f>M98</f>
        <v>147</v>
      </c>
      <c r="N97" s="18">
        <v>1655</v>
      </c>
    </row>
    <row r="98" spans="1:15" ht="17.25" customHeight="1">
      <c r="A98" s="35" t="s">
        <v>62</v>
      </c>
      <c r="B98" s="36"/>
      <c r="C98" s="36"/>
      <c r="D98" s="36"/>
      <c r="E98" s="36"/>
      <c r="F98" s="36"/>
      <c r="G98" s="36"/>
      <c r="H98" s="36"/>
      <c r="I98" s="58" t="s">
        <v>146</v>
      </c>
      <c r="J98" s="58"/>
      <c r="K98" s="2">
        <v>243</v>
      </c>
      <c r="L98" s="3" t="s">
        <v>63</v>
      </c>
      <c r="M98" s="8">
        <v>147</v>
      </c>
      <c r="N98" s="18">
        <v>1655</v>
      </c>
      <c r="O98" t="s">
        <v>159</v>
      </c>
    </row>
    <row r="99" spans="1:253" s="27" customFormat="1" ht="48.75" customHeight="1">
      <c r="A99" s="71" t="s">
        <v>166</v>
      </c>
      <c r="B99" s="72"/>
      <c r="C99" s="72"/>
      <c r="D99" s="72"/>
      <c r="E99" s="72"/>
      <c r="F99" s="72"/>
      <c r="G99" s="72"/>
      <c r="H99" s="73"/>
      <c r="I99" s="107" t="s">
        <v>162</v>
      </c>
      <c r="J99" s="108"/>
      <c r="K99" s="26"/>
      <c r="L99" s="3"/>
      <c r="M99" s="26"/>
      <c r="N99" s="29" t="s">
        <v>168</v>
      </c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28"/>
      <c r="CB99" s="28"/>
      <c r="CC99" s="28"/>
      <c r="CD99" s="28"/>
      <c r="CE99" s="28"/>
      <c r="CF99" s="28"/>
      <c r="CG99" s="28"/>
      <c r="CH99" s="28"/>
      <c r="CI99" s="28"/>
      <c r="CJ99" s="28"/>
      <c r="CK99" s="28"/>
      <c r="CL99" s="28"/>
      <c r="CM99" s="28"/>
      <c r="CN99" s="28"/>
      <c r="CO99" s="28"/>
      <c r="CP99" s="28"/>
      <c r="CQ99" s="28"/>
      <c r="CR99" s="28"/>
      <c r="CS99" s="28"/>
      <c r="CT99" s="28"/>
      <c r="CU99" s="28"/>
      <c r="CV99" s="28"/>
      <c r="CW99" s="28"/>
      <c r="CX99" s="28"/>
      <c r="CY99" s="28"/>
      <c r="CZ99" s="28"/>
      <c r="DA99" s="28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8"/>
      <c r="DN99" s="28"/>
      <c r="DO99" s="28"/>
      <c r="DP99" s="28"/>
      <c r="DQ99" s="28"/>
      <c r="DR99" s="28"/>
      <c r="DS99" s="28"/>
      <c r="DT99" s="28"/>
      <c r="DU99" s="28"/>
      <c r="DV99" s="28"/>
      <c r="DW99" s="28"/>
      <c r="DX99" s="28"/>
      <c r="DY99" s="28"/>
      <c r="DZ99" s="28"/>
      <c r="EA99" s="28"/>
      <c r="EB99" s="28"/>
      <c r="EC99" s="28"/>
      <c r="ED99" s="28"/>
      <c r="EE99" s="28"/>
      <c r="EF99" s="28"/>
      <c r="EG99" s="28"/>
      <c r="EH99" s="28"/>
      <c r="EI99" s="28"/>
      <c r="EJ99" s="28"/>
      <c r="EK99" s="28"/>
      <c r="EL99" s="28"/>
      <c r="EM99" s="28"/>
      <c r="EN99" s="28"/>
      <c r="EO99" s="28"/>
      <c r="EP99" s="28"/>
      <c r="EQ99" s="28"/>
      <c r="ER99" s="28"/>
      <c r="ES99" s="28"/>
      <c r="ET99" s="28"/>
      <c r="EU99" s="28"/>
      <c r="EV99" s="28"/>
      <c r="EW99" s="28"/>
      <c r="EX99" s="28"/>
      <c r="EY99" s="28"/>
      <c r="EZ99" s="28"/>
      <c r="FA99" s="28"/>
      <c r="FB99" s="28"/>
      <c r="FC99" s="28"/>
      <c r="FD99" s="28"/>
      <c r="FE99" s="28"/>
      <c r="FF99" s="28"/>
      <c r="FG99" s="28"/>
      <c r="FH99" s="28"/>
      <c r="FI99" s="28"/>
      <c r="FJ99" s="28"/>
      <c r="FK99" s="28"/>
      <c r="FL99" s="28"/>
      <c r="FM99" s="28"/>
      <c r="FN99" s="28"/>
      <c r="FO99" s="28"/>
      <c r="FP99" s="28"/>
      <c r="FQ99" s="28"/>
      <c r="FR99" s="28"/>
      <c r="FS99" s="28"/>
      <c r="FT99" s="28"/>
      <c r="FU99" s="28"/>
      <c r="FV99" s="28"/>
      <c r="FW99" s="28"/>
      <c r="FX99" s="28"/>
      <c r="FY99" s="28"/>
      <c r="FZ99" s="28"/>
      <c r="GA99" s="28"/>
      <c r="GB99" s="28"/>
      <c r="GC99" s="28"/>
      <c r="GD99" s="28"/>
      <c r="GE99" s="28"/>
      <c r="GF99" s="28"/>
      <c r="GG99" s="28"/>
      <c r="GH99" s="28"/>
      <c r="GI99" s="28"/>
      <c r="GJ99" s="28"/>
      <c r="GK99" s="28"/>
      <c r="GL99" s="28"/>
      <c r="GM99" s="28"/>
      <c r="GN99" s="28"/>
      <c r="GO99" s="28"/>
      <c r="GP99" s="28"/>
      <c r="GQ99" s="28"/>
      <c r="GR99" s="28"/>
      <c r="GS99" s="28"/>
      <c r="GT99" s="28"/>
      <c r="GU99" s="28"/>
      <c r="GV99" s="28"/>
      <c r="GW99" s="28"/>
      <c r="GX99" s="28"/>
      <c r="GY99" s="28"/>
      <c r="GZ99" s="28"/>
      <c r="HA99" s="28"/>
      <c r="HB99" s="28"/>
      <c r="HC99" s="28"/>
      <c r="HD99" s="28"/>
      <c r="HE99" s="28"/>
      <c r="HF99" s="28"/>
      <c r="HG99" s="28"/>
      <c r="HH99" s="28"/>
      <c r="HI99" s="28"/>
      <c r="HJ99" s="28"/>
      <c r="HK99" s="28"/>
      <c r="HL99" s="28"/>
      <c r="HM99" s="28"/>
      <c r="HN99" s="28"/>
      <c r="HO99" s="28"/>
      <c r="HP99" s="28"/>
      <c r="HQ99" s="28"/>
      <c r="HR99" s="28"/>
      <c r="HS99" s="28"/>
      <c r="HT99" s="28"/>
      <c r="HU99" s="28"/>
      <c r="HV99" s="28"/>
      <c r="HW99" s="28"/>
      <c r="HX99" s="28"/>
      <c r="HY99" s="28"/>
      <c r="HZ99" s="28"/>
      <c r="IA99" s="28"/>
      <c r="IB99" s="28"/>
      <c r="IC99" s="28"/>
      <c r="ID99" s="28"/>
      <c r="IE99" s="28"/>
      <c r="IF99" s="28"/>
      <c r="IG99" s="28"/>
      <c r="IH99" s="28"/>
      <c r="II99" s="28"/>
      <c r="IJ99" s="28"/>
      <c r="IK99" s="28"/>
      <c r="IL99" s="28"/>
      <c r="IM99" s="28"/>
      <c r="IN99" s="28"/>
      <c r="IO99" s="28"/>
      <c r="IP99" s="28"/>
      <c r="IQ99" s="28"/>
      <c r="IR99" s="28"/>
      <c r="IS99" s="28"/>
    </row>
    <row r="100" spans="1:253" s="27" customFormat="1" ht="48.75" customHeight="1">
      <c r="A100" s="71" t="s">
        <v>163</v>
      </c>
      <c r="B100" s="72"/>
      <c r="C100" s="72"/>
      <c r="D100" s="72"/>
      <c r="E100" s="72"/>
      <c r="F100" s="72"/>
      <c r="G100" s="72"/>
      <c r="H100" s="73"/>
      <c r="I100" s="107" t="s">
        <v>162</v>
      </c>
      <c r="J100" s="108"/>
      <c r="K100" s="3" t="s">
        <v>164</v>
      </c>
      <c r="L100" s="3"/>
      <c r="M100" s="26"/>
      <c r="N100" s="29" t="s">
        <v>168</v>
      </c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8"/>
      <c r="DN100" s="28"/>
      <c r="DO100" s="28"/>
      <c r="DP100" s="28"/>
      <c r="DQ100" s="28"/>
      <c r="DR100" s="28"/>
      <c r="DS100" s="28"/>
      <c r="DT100" s="28"/>
      <c r="DU100" s="28"/>
      <c r="DV100" s="28"/>
      <c r="DW100" s="28"/>
      <c r="DX100" s="28"/>
      <c r="DY100" s="28"/>
      <c r="DZ100" s="28"/>
      <c r="EA100" s="28"/>
      <c r="EB100" s="28"/>
      <c r="EC100" s="28"/>
      <c r="ED100" s="28"/>
      <c r="EE100" s="28"/>
      <c r="EF100" s="28"/>
      <c r="EG100" s="28"/>
      <c r="EH100" s="28"/>
      <c r="EI100" s="28"/>
      <c r="EJ100" s="28"/>
      <c r="EK100" s="28"/>
      <c r="EL100" s="28"/>
      <c r="EM100" s="28"/>
      <c r="EN100" s="28"/>
      <c r="EO100" s="28"/>
      <c r="EP100" s="28"/>
      <c r="EQ100" s="28"/>
      <c r="ER100" s="28"/>
      <c r="ES100" s="28"/>
      <c r="ET100" s="28"/>
      <c r="EU100" s="28"/>
      <c r="EV100" s="28"/>
      <c r="EW100" s="28"/>
      <c r="EX100" s="28"/>
      <c r="EY100" s="28"/>
      <c r="EZ100" s="28"/>
      <c r="FA100" s="28"/>
      <c r="FB100" s="28"/>
      <c r="FC100" s="28"/>
      <c r="FD100" s="28"/>
      <c r="FE100" s="28"/>
      <c r="FF100" s="28"/>
      <c r="FG100" s="28"/>
      <c r="FH100" s="28"/>
      <c r="FI100" s="28"/>
      <c r="FJ100" s="28"/>
      <c r="FK100" s="28"/>
      <c r="FL100" s="28"/>
      <c r="FM100" s="28"/>
      <c r="FN100" s="28"/>
      <c r="FO100" s="28"/>
      <c r="FP100" s="28"/>
      <c r="FQ100" s="28"/>
      <c r="FR100" s="28"/>
      <c r="FS100" s="28"/>
      <c r="FT100" s="28"/>
      <c r="FU100" s="28"/>
      <c r="FV100" s="28"/>
      <c r="FW100" s="28"/>
      <c r="FX100" s="28"/>
      <c r="FY100" s="28"/>
      <c r="FZ100" s="28"/>
      <c r="GA100" s="28"/>
      <c r="GB100" s="28"/>
      <c r="GC100" s="28"/>
      <c r="GD100" s="28"/>
      <c r="GE100" s="28"/>
      <c r="GF100" s="28"/>
      <c r="GG100" s="28"/>
      <c r="GH100" s="28"/>
      <c r="GI100" s="28"/>
      <c r="GJ100" s="28"/>
      <c r="GK100" s="28"/>
      <c r="GL100" s="28"/>
      <c r="GM100" s="28"/>
      <c r="GN100" s="28"/>
      <c r="GO100" s="28"/>
      <c r="GP100" s="28"/>
      <c r="GQ100" s="28"/>
      <c r="GR100" s="28"/>
      <c r="GS100" s="28"/>
      <c r="GT100" s="28"/>
      <c r="GU100" s="28"/>
      <c r="GV100" s="28"/>
      <c r="GW100" s="28"/>
      <c r="GX100" s="28"/>
      <c r="GY100" s="28"/>
      <c r="GZ100" s="28"/>
      <c r="HA100" s="28"/>
      <c r="HB100" s="28"/>
      <c r="HC100" s="28"/>
      <c r="HD100" s="28"/>
      <c r="HE100" s="28"/>
      <c r="HF100" s="28"/>
      <c r="HG100" s="28"/>
      <c r="HH100" s="28"/>
      <c r="HI100" s="28"/>
      <c r="HJ100" s="28"/>
      <c r="HK100" s="28"/>
      <c r="HL100" s="28"/>
      <c r="HM100" s="28"/>
      <c r="HN100" s="28"/>
      <c r="HO100" s="28"/>
      <c r="HP100" s="28"/>
      <c r="HQ100" s="28"/>
      <c r="HR100" s="28"/>
      <c r="HS100" s="28"/>
      <c r="HT100" s="28"/>
      <c r="HU100" s="28"/>
      <c r="HV100" s="28"/>
      <c r="HW100" s="28"/>
      <c r="HX100" s="28"/>
      <c r="HY100" s="28"/>
      <c r="HZ100" s="28"/>
      <c r="IA100" s="28"/>
      <c r="IB100" s="28"/>
      <c r="IC100" s="28"/>
      <c r="ID100" s="28"/>
      <c r="IE100" s="28"/>
      <c r="IF100" s="28"/>
      <c r="IG100" s="28"/>
      <c r="IH100" s="28"/>
      <c r="II100" s="28"/>
      <c r="IJ100" s="28"/>
      <c r="IK100" s="28"/>
      <c r="IL100" s="28"/>
      <c r="IM100" s="28"/>
      <c r="IN100" s="28"/>
      <c r="IO100" s="28"/>
      <c r="IP100" s="28"/>
      <c r="IQ100" s="28"/>
      <c r="IR100" s="28"/>
      <c r="IS100" s="28"/>
    </row>
    <row r="101" spans="1:253" s="27" customFormat="1" ht="48.75" customHeight="1">
      <c r="A101" s="74" t="s">
        <v>165</v>
      </c>
      <c r="B101" s="75"/>
      <c r="C101" s="75"/>
      <c r="D101" s="75"/>
      <c r="E101" s="75"/>
      <c r="F101" s="75"/>
      <c r="G101" s="75"/>
      <c r="H101" s="76"/>
      <c r="I101" s="107" t="s">
        <v>162</v>
      </c>
      <c r="J101" s="108"/>
      <c r="K101" s="3" t="s">
        <v>164</v>
      </c>
      <c r="L101" s="3" t="s">
        <v>63</v>
      </c>
      <c r="M101" s="26"/>
      <c r="N101" s="29" t="s">
        <v>168</v>
      </c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28"/>
      <c r="CB101" s="28"/>
      <c r="CC101" s="28"/>
      <c r="CD101" s="28"/>
      <c r="CE101" s="28"/>
      <c r="CF101" s="28"/>
      <c r="CG101" s="28"/>
      <c r="CH101" s="28"/>
      <c r="CI101" s="28"/>
      <c r="CJ101" s="28"/>
      <c r="CK101" s="28"/>
      <c r="CL101" s="28"/>
      <c r="CM101" s="28"/>
      <c r="CN101" s="28"/>
      <c r="CO101" s="28"/>
      <c r="CP101" s="28"/>
      <c r="CQ101" s="28"/>
      <c r="CR101" s="28"/>
      <c r="CS101" s="28"/>
      <c r="CT101" s="28"/>
      <c r="CU101" s="28"/>
      <c r="CV101" s="28"/>
      <c r="CW101" s="28"/>
      <c r="CX101" s="28"/>
      <c r="CY101" s="28"/>
      <c r="CZ101" s="28"/>
      <c r="DA101" s="28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8"/>
      <c r="DN101" s="28"/>
      <c r="DO101" s="28"/>
      <c r="DP101" s="28"/>
      <c r="DQ101" s="28"/>
      <c r="DR101" s="28"/>
      <c r="DS101" s="28"/>
      <c r="DT101" s="28"/>
      <c r="DU101" s="28"/>
      <c r="DV101" s="28"/>
      <c r="DW101" s="28"/>
      <c r="DX101" s="28"/>
      <c r="DY101" s="28"/>
      <c r="DZ101" s="28"/>
      <c r="EA101" s="28"/>
      <c r="EB101" s="28"/>
      <c r="EC101" s="28"/>
      <c r="ED101" s="28"/>
      <c r="EE101" s="28"/>
      <c r="EF101" s="28"/>
      <c r="EG101" s="28"/>
      <c r="EH101" s="28"/>
      <c r="EI101" s="28"/>
      <c r="EJ101" s="28"/>
      <c r="EK101" s="28"/>
      <c r="EL101" s="28"/>
      <c r="EM101" s="28"/>
      <c r="EN101" s="28"/>
      <c r="EO101" s="28"/>
      <c r="EP101" s="28"/>
      <c r="EQ101" s="28"/>
      <c r="ER101" s="28"/>
      <c r="ES101" s="28"/>
      <c r="ET101" s="28"/>
      <c r="EU101" s="28"/>
      <c r="EV101" s="28"/>
      <c r="EW101" s="28"/>
      <c r="EX101" s="28"/>
      <c r="EY101" s="28"/>
      <c r="EZ101" s="28"/>
      <c r="FA101" s="28"/>
      <c r="FB101" s="28"/>
      <c r="FC101" s="28"/>
      <c r="FD101" s="28"/>
      <c r="FE101" s="28"/>
      <c r="FF101" s="28"/>
      <c r="FG101" s="28"/>
      <c r="FH101" s="28"/>
      <c r="FI101" s="28"/>
      <c r="FJ101" s="28"/>
      <c r="FK101" s="28"/>
      <c r="FL101" s="28"/>
      <c r="FM101" s="28"/>
      <c r="FN101" s="28"/>
      <c r="FO101" s="28"/>
      <c r="FP101" s="28"/>
      <c r="FQ101" s="28"/>
      <c r="FR101" s="28"/>
      <c r="FS101" s="28"/>
      <c r="FT101" s="28"/>
      <c r="FU101" s="28"/>
      <c r="FV101" s="28"/>
      <c r="FW101" s="28"/>
      <c r="FX101" s="28"/>
      <c r="FY101" s="28"/>
      <c r="FZ101" s="28"/>
      <c r="GA101" s="28"/>
      <c r="GB101" s="28"/>
      <c r="GC101" s="28"/>
      <c r="GD101" s="28"/>
      <c r="GE101" s="28"/>
      <c r="GF101" s="28"/>
      <c r="GG101" s="28"/>
      <c r="GH101" s="28"/>
      <c r="GI101" s="28"/>
      <c r="GJ101" s="28"/>
      <c r="GK101" s="28"/>
      <c r="GL101" s="28"/>
      <c r="GM101" s="28"/>
      <c r="GN101" s="28"/>
      <c r="GO101" s="28"/>
      <c r="GP101" s="28"/>
      <c r="GQ101" s="28"/>
      <c r="GR101" s="28"/>
      <c r="GS101" s="28"/>
      <c r="GT101" s="28"/>
      <c r="GU101" s="28"/>
      <c r="GV101" s="28"/>
      <c r="GW101" s="28"/>
      <c r="GX101" s="28"/>
      <c r="GY101" s="28"/>
      <c r="GZ101" s="28"/>
      <c r="HA101" s="28"/>
      <c r="HB101" s="28"/>
      <c r="HC101" s="28"/>
      <c r="HD101" s="28"/>
      <c r="HE101" s="28"/>
      <c r="HF101" s="28"/>
      <c r="HG101" s="28"/>
      <c r="HH101" s="28"/>
      <c r="HI101" s="28"/>
      <c r="HJ101" s="28"/>
      <c r="HK101" s="28"/>
      <c r="HL101" s="28"/>
      <c r="HM101" s="28"/>
      <c r="HN101" s="28"/>
      <c r="HO101" s="28"/>
      <c r="HP101" s="28"/>
      <c r="HQ101" s="28"/>
      <c r="HR101" s="28"/>
      <c r="HS101" s="28"/>
      <c r="HT101" s="28"/>
      <c r="HU101" s="28"/>
      <c r="HV101" s="28"/>
      <c r="HW101" s="28"/>
      <c r="HX101" s="28"/>
      <c r="HY101" s="28"/>
      <c r="HZ101" s="28"/>
      <c r="IA101" s="28"/>
      <c r="IB101" s="28"/>
      <c r="IC101" s="28"/>
      <c r="ID101" s="28"/>
      <c r="IE101" s="28"/>
      <c r="IF101" s="28"/>
      <c r="IG101" s="28"/>
      <c r="IH101" s="28"/>
      <c r="II101" s="28"/>
      <c r="IJ101" s="28"/>
      <c r="IK101" s="28"/>
      <c r="IL101" s="28"/>
      <c r="IM101" s="28"/>
      <c r="IN101" s="28"/>
      <c r="IO101" s="28"/>
      <c r="IP101" s="28"/>
      <c r="IQ101" s="28"/>
      <c r="IR101" s="28"/>
      <c r="IS101" s="28"/>
    </row>
    <row r="102" spans="1:14" ht="30" customHeight="1">
      <c r="A102" s="69" t="s">
        <v>104</v>
      </c>
      <c r="B102" s="70"/>
      <c r="C102" s="70"/>
      <c r="D102" s="70"/>
      <c r="E102" s="70"/>
      <c r="F102" s="70"/>
      <c r="G102" s="70"/>
      <c r="H102" s="70"/>
      <c r="I102" s="61" t="s">
        <v>147</v>
      </c>
      <c r="J102" s="61"/>
      <c r="K102" s="2"/>
      <c r="L102" s="2"/>
      <c r="M102" s="8">
        <f>M103+M106+M109+M112</f>
        <v>198.9</v>
      </c>
      <c r="N102" s="17">
        <v>400</v>
      </c>
    </row>
    <row r="103" spans="1:14" ht="64.5" customHeight="1">
      <c r="A103" s="67" t="s">
        <v>105</v>
      </c>
      <c r="B103" s="68"/>
      <c r="C103" s="68"/>
      <c r="D103" s="68"/>
      <c r="E103" s="68"/>
      <c r="F103" s="68"/>
      <c r="G103" s="68"/>
      <c r="H103" s="68"/>
      <c r="I103" s="48" t="s">
        <v>148</v>
      </c>
      <c r="J103" s="48"/>
      <c r="K103" s="2"/>
      <c r="L103" s="2"/>
      <c r="M103" s="8">
        <f>M104</f>
        <v>20</v>
      </c>
      <c r="N103" s="17">
        <v>150</v>
      </c>
    </row>
    <row r="104" spans="1:14" ht="27.75" customHeight="1">
      <c r="A104" s="35" t="s">
        <v>50</v>
      </c>
      <c r="B104" s="36"/>
      <c r="C104" s="36"/>
      <c r="D104" s="36"/>
      <c r="E104" s="36"/>
      <c r="F104" s="36"/>
      <c r="G104" s="36"/>
      <c r="H104" s="36"/>
      <c r="I104" s="48" t="s">
        <v>148</v>
      </c>
      <c r="J104" s="48"/>
      <c r="K104" s="2">
        <v>244</v>
      </c>
      <c r="L104" s="3"/>
      <c r="M104" s="8">
        <f>M105</f>
        <v>20</v>
      </c>
      <c r="N104" s="18">
        <v>150</v>
      </c>
    </row>
    <row r="105" spans="1:14" ht="31.5" customHeight="1">
      <c r="A105" s="35" t="s">
        <v>64</v>
      </c>
      <c r="B105" s="36"/>
      <c r="C105" s="36"/>
      <c r="D105" s="36"/>
      <c r="E105" s="36"/>
      <c r="F105" s="36"/>
      <c r="G105" s="36"/>
      <c r="H105" s="36"/>
      <c r="I105" s="48" t="s">
        <v>148</v>
      </c>
      <c r="J105" s="48"/>
      <c r="K105" s="2">
        <v>244</v>
      </c>
      <c r="L105" s="3" t="s">
        <v>65</v>
      </c>
      <c r="M105" s="8">
        <v>20</v>
      </c>
      <c r="N105" s="18">
        <v>150</v>
      </c>
    </row>
    <row r="106" spans="1:14" ht="66" customHeight="1">
      <c r="A106" s="69" t="s">
        <v>106</v>
      </c>
      <c r="B106" s="70"/>
      <c r="C106" s="70"/>
      <c r="D106" s="70"/>
      <c r="E106" s="70"/>
      <c r="F106" s="70"/>
      <c r="G106" s="70"/>
      <c r="H106" s="70"/>
      <c r="I106" s="48" t="s">
        <v>149</v>
      </c>
      <c r="J106" s="48"/>
      <c r="K106" s="2"/>
      <c r="L106" s="2"/>
      <c r="M106" s="8">
        <f>M107</f>
        <v>8.9</v>
      </c>
      <c r="N106" s="17">
        <v>100</v>
      </c>
    </row>
    <row r="107" spans="1:14" ht="27.75" customHeight="1">
      <c r="A107" s="35" t="s">
        <v>50</v>
      </c>
      <c r="B107" s="36"/>
      <c r="C107" s="36"/>
      <c r="D107" s="36"/>
      <c r="E107" s="36"/>
      <c r="F107" s="36"/>
      <c r="G107" s="36"/>
      <c r="H107" s="36"/>
      <c r="I107" s="48" t="s">
        <v>149</v>
      </c>
      <c r="J107" s="48"/>
      <c r="K107" s="2">
        <v>244</v>
      </c>
      <c r="L107" s="3"/>
      <c r="M107" s="8">
        <f>M108</f>
        <v>8.9</v>
      </c>
      <c r="N107" s="18">
        <v>100</v>
      </c>
    </row>
    <row r="108" spans="1:14" ht="30.75" customHeight="1">
      <c r="A108" s="35" t="s">
        <v>64</v>
      </c>
      <c r="B108" s="36"/>
      <c r="C108" s="36"/>
      <c r="D108" s="36"/>
      <c r="E108" s="36"/>
      <c r="F108" s="36"/>
      <c r="G108" s="36"/>
      <c r="H108" s="36"/>
      <c r="I108" s="48" t="s">
        <v>149</v>
      </c>
      <c r="J108" s="48"/>
      <c r="K108" s="2">
        <v>244</v>
      </c>
      <c r="L108" s="3" t="s">
        <v>65</v>
      </c>
      <c r="M108" s="8">
        <v>8.9</v>
      </c>
      <c r="N108" s="18">
        <v>100</v>
      </c>
    </row>
    <row r="109" spans="1:14" ht="81.75" customHeight="1">
      <c r="A109" s="67" t="s">
        <v>107</v>
      </c>
      <c r="B109" s="68"/>
      <c r="C109" s="68"/>
      <c r="D109" s="68"/>
      <c r="E109" s="68"/>
      <c r="F109" s="68"/>
      <c r="G109" s="68"/>
      <c r="H109" s="68"/>
      <c r="I109" s="48" t="s">
        <v>150</v>
      </c>
      <c r="J109" s="48"/>
      <c r="K109" s="2"/>
      <c r="L109" s="2"/>
      <c r="M109" s="8">
        <f>M110</f>
        <v>20</v>
      </c>
      <c r="N109" s="17">
        <v>0</v>
      </c>
    </row>
    <row r="110" spans="1:14" ht="30.75" customHeight="1">
      <c r="A110" s="35" t="s">
        <v>50</v>
      </c>
      <c r="B110" s="36"/>
      <c r="C110" s="36"/>
      <c r="D110" s="36"/>
      <c r="E110" s="36"/>
      <c r="F110" s="36"/>
      <c r="G110" s="36"/>
      <c r="H110" s="36"/>
      <c r="I110" s="85" t="s">
        <v>150</v>
      </c>
      <c r="J110" s="57"/>
      <c r="K110" s="2">
        <v>244</v>
      </c>
      <c r="L110" s="3"/>
      <c r="M110" s="8">
        <f>M111</f>
        <v>20</v>
      </c>
      <c r="N110" s="18">
        <v>0</v>
      </c>
    </row>
    <row r="111" spans="1:14" ht="30.75" customHeight="1">
      <c r="A111" s="35" t="s">
        <v>64</v>
      </c>
      <c r="B111" s="36"/>
      <c r="C111" s="36"/>
      <c r="D111" s="36"/>
      <c r="E111" s="36"/>
      <c r="F111" s="36"/>
      <c r="G111" s="36"/>
      <c r="H111" s="36"/>
      <c r="I111" s="85" t="s">
        <v>150</v>
      </c>
      <c r="J111" s="57"/>
      <c r="K111" s="2">
        <v>244</v>
      </c>
      <c r="L111" s="3" t="s">
        <v>65</v>
      </c>
      <c r="M111" s="8">
        <v>20</v>
      </c>
      <c r="N111" s="18">
        <v>0</v>
      </c>
    </row>
    <row r="112" spans="1:15" ht="79.5" customHeight="1">
      <c r="A112" s="67" t="s">
        <v>108</v>
      </c>
      <c r="B112" s="68"/>
      <c r="C112" s="68"/>
      <c r="D112" s="68"/>
      <c r="E112" s="68"/>
      <c r="F112" s="68"/>
      <c r="G112" s="68"/>
      <c r="H112" s="68"/>
      <c r="I112" s="48" t="s">
        <v>151</v>
      </c>
      <c r="J112" s="48"/>
      <c r="K112" s="2"/>
      <c r="L112" s="2"/>
      <c r="M112" s="8">
        <f>M113</f>
        <v>150</v>
      </c>
      <c r="N112" s="17">
        <v>150</v>
      </c>
      <c r="O112" t="s">
        <v>159</v>
      </c>
    </row>
    <row r="113" spans="1:14" ht="27.75" customHeight="1">
      <c r="A113" s="35" t="s">
        <v>50</v>
      </c>
      <c r="B113" s="36"/>
      <c r="C113" s="36"/>
      <c r="D113" s="36"/>
      <c r="E113" s="36"/>
      <c r="F113" s="36"/>
      <c r="G113" s="36"/>
      <c r="H113" s="36"/>
      <c r="I113" s="42" t="s">
        <v>151</v>
      </c>
      <c r="J113" s="42"/>
      <c r="K113" s="2">
        <v>244</v>
      </c>
      <c r="L113" s="3"/>
      <c r="M113" s="8">
        <f>M114</f>
        <v>150</v>
      </c>
      <c r="N113" s="18">
        <v>150</v>
      </c>
    </row>
    <row r="114" spans="1:14" ht="27.75" customHeight="1">
      <c r="A114" s="35" t="s">
        <v>66</v>
      </c>
      <c r="B114" s="36"/>
      <c r="C114" s="36"/>
      <c r="D114" s="36"/>
      <c r="E114" s="36"/>
      <c r="F114" s="36"/>
      <c r="G114" s="36"/>
      <c r="H114" s="36"/>
      <c r="I114" s="42" t="s">
        <v>151</v>
      </c>
      <c r="J114" s="42"/>
      <c r="K114" s="2">
        <v>244</v>
      </c>
      <c r="L114" s="3" t="s">
        <v>65</v>
      </c>
      <c r="M114" s="8">
        <v>150</v>
      </c>
      <c r="N114" s="18">
        <v>150</v>
      </c>
    </row>
    <row r="115" spans="1:15" ht="33" customHeight="1">
      <c r="A115" s="65" t="s">
        <v>18</v>
      </c>
      <c r="B115" s="66"/>
      <c r="C115" s="66"/>
      <c r="D115" s="66"/>
      <c r="E115" s="66"/>
      <c r="F115" s="66"/>
      <c r="G115" s="66"/>
      <c r="H115" s="66"/>
      <c r="I115" s="110" t="s">
        <v>17</v>
      </c>
      <c r="J115" s="110"/>
      <c r="K115" s="4"/>
      <c r="L115" s="4"/>
      <c r="M115" s="12" t="e">
        <f>M116+M120+M128</f>
        <v>#REF!</v>
      </c>
      <c r="N115" s="17">
        <v>4420.7</v>
      </c>
      <c r="O115" t="s">
        <v>159</v>
      </c>
    </row>
    <row r="116" spans="1:14" ht="41.25" customHeight="1">
      <c r="A116" s="31" t="s">
        <v>20</v>
      </c>
      <c r="B116" s="47"/>
      <c r="C116" s="47"/>
      <c r="D116" s="47"/>
      <c r="E116" s="47"/>
      <c r="F116" s="47"/>
      <c r="G116" s="47"/>
      <c r="H116" s="47"/>
      <c r="I116" s="109" t="s">
        <v>19</v>
      </c>
      <c r="J116" s="109"/>
      <c r="K116" s="2"/>
      <c r="L116" s="2"/>
      <c r="M116" s="8" t="e">
        <f>M117</f>
        <v>#REF!</v>
      </c>
      <c r="N116" s="17">
        <v>796.5</v>
      </c>
    </row>
    <row r="117" spans="1:14" ht="53.25" customHeight="1">
      <c r="A117" s="45" t="s">
        <v>22</v>
      </c>
      <c r="B117" s="46"/>
      <c r="C117" s="46"/>
      <c r="D117" s="46"/>
      <c r="E117" s="46"/>
      <c r="F117" s="46"/>
      <c r="G117" s="46"/>
      <c r="H117" s="46"/>
      <c r="I117" s="33" t="s">
        <v>21</v>
      </c>
      <c r="J117" s="33"/>
      <c r="K117" s="2"/>
      <c r="L117" s="2"/>
      <c r="M117" s="8" t="e">
        <f>M118+#REF!</f>
        <v>#REF!</v>
      </c>
      <c r="N117" s="18">
        <v>796.5</v>
      </c>
    </row>
    <row r="118" spans="1:14" ht="27" customHeight="1">
      <c r="A118" s="35" t="s">
        <v>69</v>
      </c>
      <c r="B118" s="36"/>
      <c r="C118" s="36"/>
      <c r="D118" s="36"/>
      <c r="E118" s="36"/>
      <c r="F118" s="36"/>
      <c r="G118" s="36"/>
      <c r="H118" s="36"/>
      <c r="I118" s="33" t="s">
        <v>21</v>
      </c>
      <c r="J118" s="33"/>
      <c r="K118" s="2">
        <v>121</v>
      </c>
      <c r="L118" s="3"/>
      <c r="M118" s="8">
        <f>M119</f>
        <v>527.8</v>
      </c>
      <c r="N118" s="18">
        <v>796.5</v>
      </c>
    </row>
    <row r="119" spans="1:14" ht="40.5" customHeight="1">
      <c r="A119" s="35" t="s">
        <v>67</v>
      </c>
      <c r="B119" s="36"/>
      <c r="C119" s="36"/>
      <c r="D119" s="36"/>
      <c r="E119" s="36"/>
      <c r="F119" s="36"/>
      <c r="G119" s="36"/>
      <c r="H119" s="36"/>
      <c r="I119" s="33" t="s">
        <v>21</v>
      </c>
      <c r="J119" s="33"/>
      <c r="K119" s="2">
        <v>121</v>
      </c>
      <c r="L119" s="3" t="s">
        <v>68</v>
      </c>
      <c r="M119" s="8">
        <v>527.8</v>
      </c>
      <c r="N119" s="18">
        <v>796.5</v>
      </c>
    </row>
    <row r="120" spans="1:15" ht="27" customHeight="1">
      <c r="A120" s="31" t="s">
        <v>24</v>
      </c>
      <c r="B120" s="47"/>
      <c r="C120" s="47"/>
      <c r="D120" s="47"/>
      <c r="E120" s="47"/>
      <c r="F120" s="47"/>
      <c r="G120" s="47"/>
      <c r="H120" s="47"/>
      <c r="I120" s="109" t="s">
        <v>23</v>
      </c>
      <c r="J120" s="109"/>
      <c r="K120" s="2"/>
      <c r="L120" s="2"/>
      <c r="M120" s="8" t="e">
        <f>M121</f>
        <v>#REF!</v>
      </c>
      <c r="N120" s="17">
        <v>3447.2</v>
      </c>
      <c r="O120" t="s">
        <v>159</v>
      </c>
    </row>
    <row r="121" spans="1:14" ht="42" customHeight="1">
      <c r="A121" s="45" t="s">
        <v>26</v>
      </c>
      <c r="B121" s="46"/>
      <c r="C121" s="46"/>
      <c r="D121" s="46"/>
      <c r="E121" s="46"/>
      <c r="F121" s="46"/>
      <c r="G121" s="46"/>
      <c r="H121" s="46"/>
      <c r="I121" s="33" t="s">
        <v>25</v>
      </c>
      <c r="J121" s="33"/>
      <c r="K121" s="2"/>
      <c r="L121" s="2"/>
      <c r="M121" s="8" t="e">
        <f>M122+M124+#REF!+M126+#REF!+#REF!+#REF!</f>
        <v>#REF!</v>
      </c>
      <c r="N121" s="18">
        <v>3447.2</v>
      </c>
    </row>
    <row r="122" spans="1:15" ht="33.75" customHeight="1">
      <c r="A122" s="35" t="s">
        <v>69</v>
      </c>
      <c r="B122" s="36"/>
      <c r="C122" s="36"/>
      <c r="D122" s="36"/>
      <c r="E122" s="36"/>
      <c r="F122" s="36"/>
      <c r="G122" s="36"/>
      <c r="H122" s="36"/>
      <c r="I122" s="33" t="s">
        <v>25</v>
      </c>
      <c r="J122" s="33"/>
      <c r="K122" s="2">
        <v>121</v>
      </c>
      <c r="L122" s="3"/>
      <c r="M122" s="8">
        <f>M123</f>
        <v>1003</v>
      </c>
      <c r="N122" s="17">
        <v>2489</v>
      </c>
      <c r="O122"/>
    </row>
    <row r="123" spans="1:14" ht="39.75" customHeight="1">
      <c r="A123" s="35" t="s">
        <v>67</v>
      </c>
      <c r="B123" s="36"/>
      <c r="C123" s="36"/>
      <c r="D123" s="36"/>
      <c r="E123" s="36"/>
      <c r="F123" s="36"/>
      <c r="G123" s="36"/>
      <c r="H123" s="36"/>
      <c r="I123" s="33" t="s">
        <v>25</v>
      </c>
      <c r="J123" s="33"/>
      <c r="K123" s="2">
        <v>121</v>
      </c>
      <c r="L123" s="3" t="s">
        <v>68</v>
      </c>
      <c r="M123" s="8">
        <v>1003</v>
      </c>
      <c r="N123" s="18">
        <v>2489</v>
      </c>
    </row>
    <row r="124" spans="1:14" ht="27" customHeight="1">
      <c r="A124" s="35" t="s">
        <v>70</v>
      </c>
      <c r="B124" s="36"/>
      <c r="C124" s="36"/>
      <c r="D124" s="36"/>
      <c r="E124" s="36"/>
      <c r="F124" s="36"/>
      <c r="G124" s="36"/>
      <c r="H124" s="36"/>
      <c r="I124" s="33" t="s">
        <v>25</v>
      </c>
      <c r="J124" s="33"/>
      <c r="K124" s="2">
        <v>244</v>
      </c>
      <c r="L124" s="3"/>
      <c r="M124" s="8">
        <f>M125</f>
        <v>30.2</v>
      </c>
      <c r="N124" s="17">
        <v>958.2</v>
      </c>
    </row>
    <row r="125" spans="1:14" ht="56.25" customHeight="1">
      <c r="A125" s="35" t="s">
        <v>67</v>
      </c>
      <c r="B125" s="36"/>
      <c r="C125" s="36"/>
      <c r="D125" s="36"/>
      <c r="E125" s="36"/>
      <c r="F125" s="36"/>
      <c r="G125" s="36"/>
      <c r="H125" s="36"/>
      <c r="I125" s="33" t="s">
        <v>25</v>
      </c>
      <c r="J125" s="33"/>
      <c r="K125" s="2">
        <v>244</v>
      </c>
      <c r="L125" s="3" t="s">
        <v>68</v>
      </c>
      <c r="M125" s="8">
        <v>30.2</v>
      </c>
      <c r="N125" s="18">
        <v>958.2</v>
      </c>
    </row>
    <row r="126" spans="1:14" ht="27.75" customHeight="1">
      <c r="A126" s="35" t="s">
        <v>72</v>
      </c>
      <c r="B126" s="36"/>
      <c r="C126" s="36"/>
      <c r="D126" s="36"/>
      <c r="E126" s="36"/>
      <c r="F126" s="36"/>
      <c r="G126" s="36"/>
      <c r="H126" s="36"/>
      <c r="I126" s="33" t="s">
        <v>25</v>
      </c>
      <c r="J126" s="33"/>
      <c r="K126" s="2">
        <v>244</v>
      </c>
      <c r="L126" s="3"/>
      <c r="M126" s="8">
        <f>M127</f>
        <v>10</v>
      </c>
      <c r="N126" s="17"/>
    </row>
    <row r="127" spans="1:14" ht="46.5" customHeight="1">
      <c r="A127" s="35" t="s">
        <v>67</v>
      </c>
      <c r="B127" s="36"/>
      <c r="C127" s="36"/>
      <c r="D127" s="36"/>
      <c r="E127" s="36"/>
      <c r="F127" s="36"/>
      <c r="G127" s="36"/>
      <c r="H127" s="36"/>
      <c r="I127" s="33" t="s">
        <v>25</v>
      </c>
      <c r="J127" s="33"/>
      <c r="K127" s="2">
        <v>244</v>
      </c>
      <c r="L127" s="3" t="s">
        <v>68</v>
      </c>
      <c r="M127" s="8">
        <v>10</v>
      </c>
      <c r="N127" s="18">
        <v>958.2</v>
      </c>
    </row>
    <row r="128" spans="1:15" ht="39.75" customHeight="1">
      <c r="A128" s="31" t="s">
        <v>28</v>
      </c>
      <c r="B128" s="47"/>
      <c r="C128" s="47"/>
      <c r="D128" s="47"/>
      <c r="E128" s="47"/>
      <c r="F128" s="47"/>
      <c r="G128" s="47"/>
      <c r="H128" s="47"/>
      <c r="I128" s="109" t="s">
        <v>27</v>
      </c>
      <c r="J128" s="109"/>
      <c r="K128" s="2"/>
      <c r="L128" s="2"/>
      <c r="M128" s="8">
        <f>M129</f>
        <v>3</v>
      </c>
      <c r="N128" s="17">
        <v>177</v>
      </c>
      <c r="O128" t="s">
        <v>159</v>
      </c>
    </row>
    <row r="129" spans="1:14" ht="51.75" customHeight="1">
      <c r="A129" s="45" t="s">
        <v>30</v>
      </c>
      <c r="B129" s="46"/>
      <c r="C129" s="46"/>
      <c r="D129" s="46"/>
      <c r="E129" s="46"/>
      <c r="F129" s="46"/>
      <c r="G129" s="46"/>
      <c r="H129" s="46"/>
      <c r="I129" s="33" t="s">
        <v>29</v>
      </c>
      <c r="J129" s="33"/>
      <c r="K129" s="2"/>
      <c r="L129" s="2"/>
      <c r="M129" s="8">
        <f>M130</f>
        <v>3</v>
      </c>
      <c r="N129" s="18">
        <v>177</v>
      </c>
    </row>
    <row r="130" spans="1:14" ht="21.75" customHeight="1">
      <c r="A130" s="35" t="s">
        <v>71</v>
      </c>
      <c r="B130" s="36"/>
      <c r="C130" s="36"/>
      <c r="D130" s="36"/>
      <c r="E130" s="36"/>
      <c r="F130" s="36"/>
      <c r="G130" s="36"/>
      <c r="H130" s="36"/>
      <c r="I130" s="33" t="s">
        <v>29</v>
      </c>
      <c r="J130" s="33"/>
      <c r="K130" s="2">
        <v>852</v>
      </c>
      <c r="L130" s="3"/>
      <c r="M130" s="8">
        <f>M131</f>
        <v>3</v>
      </c>
      <c r="N130" s="18">
        <v>177</v>
      </c>
    </row>
    <row r="131" spans="1:14" ht="37.5" customHeight="1">
      <c r="A131" s="35" t="s">
        <v>74</v>
      </c>
      <c r="B131" s="36"/>
      <c r="C131" s="36"/>
      <c r="D131" s="36"/>
      <c r="E131" s="36"/>
      <c r="F131" s="36"/>
      <c r="G131" s="36"/>
      <c r="H131" s="36"/>
      <c r="I131" s="33" t="s">
        <v>29</v>
      </c>
      <c r="J131" s="33"/>
      <c r="K131" s="2">
        <v>852</v>
      </c>
      <c r="L131" s="3" t="s">
        <v>73</v>
      </c>
      <c r="M131" s="8">
        <v>3</v>
      </c>
      <c r="N131" s="18">
        <v>177</v>
      </c>
    </row>
    <row r="132" spans="1:14" ht="37.5" customHeight="1">
      <c r="A132" s="43" t="s">
        <v>169</v>
      </c>
      <c r="B132" s="44"/>
      <c r="C132" s="44"/>
      <c r="D132" s="44"/>
      <c r="E132" s="44"/>
      <c r="F132" s="44"/>
      <c r="G132" s="44"/>
      <c r="H132" s="44"/>
      <c r="I132" s="32" t="s">
        <v>31</v>
      </c>
      <c r="J132" s="32"/>
      <c r="K132" s="2"/>
      <c r="L132" s="3"/>
      <c r="M132" s="8"/>
      <c r="N132" s="17">
        <v>4124.6</v>
      </c>
    </row>
    <row r="133" spans="1:15" ht="25.5" customHeight="1">
      <c r="A133" s="43" t="s">
        <v>32</v>
      </c>
      <c r="B133" s="44"/>
      <c r="C133" s="44"/>
      <c r="D133" s="44"/>
      <c r="E133" s="44"/>
      <c r="F133" s="44"/>
      <c r="G133" s="44"/>
      <c r="H133" s="44"/>
      <c r="I133" s="32" t="s">
        <v>31</v>
      </c>
      <c r="J133" s="32"/>
      <c r="K133" s="4"/>
      <c r="L133" s="4"/>
      <c r="M133" s="12">
        <f>M134+M137+M140+M145+M148+M151+M154+M157+M162+M165</f>
        <v>488.8</v>
      </c>
      <c r="N133" s="17">
        <v>4124.6</v>
      </c>
      <c r="O133" t="s">
        <v>159</v>
      </c>
    </row>
    <row r="134" spans="1:14" ht="85.5" customHeight="1">
      <c r="A134" s="111" t="s">
        <v>90</v>
      </c>
      <c r="B134" s="112"/>
      <c r="C134" s="112"/>
      <c r="D134" s="112"/>
      <c r="E134" s="112"/>
      <c r="F134" s="112"/>
      <c r="G134" s="112"/>
      <c r="H134" s="112"/>
      <c r="I134" s="48" t="s">
        <v>89</v>
      </c>
      <c r="J134" s="48"/>
      <c r="K134" s="2"/>
      <c r="L134" s="2"/>
      <c r="M134" s="8">
        <f>M135</f>
        <v>11</v>
      </c>
      <c r="N134" s="17">
        <v>29.2</v>
      </c>
    </row>
    <row r="135" spans="1:14" ht="27.75" customHeight="1">
      <c r="A135" s="35" t="s">
        <v>75</v>
      </c>
      <c r="B135" s="36"/>
      <c r="C135" s="36"/>
      <c r="D135" s="36"/>
      <c r="E135" s="36"/>
      <c r="F135" s="36"/>
      <c r="G135" s="36"/>
      <c r="H135" s="36"/>
      <c r="I135" s="42" t="s">
        <v>89</v>
      </c>
      <c r="J135" s="42"/>
      <c r="K135" s="2">
        <v>540</v>
      </c>
      <c r="L135" s="3"/>
      <c r="M135" s="8">
        <f>M136</f>
        <v>11</v>
      </c>
      <c r="N135" s="18">
        <v>29.2</v>
      </c>
    </row>
    <row r="136" spans="1:14" ht="41.25" customHeight="1">
      <c r="A136" s="35" t="s">
        <v>67</v>
      </c>
      <c r="B136" s="36"/>
      <c r="C136" s="36"/>
      <c r="D136" s="36"/>
      <c r="E136" s="36"/>
      <c r="F136" s="36"/>
      <c r="G136" s="36"/>
      <c r="H136" s="36"/>
      <c r="I136" s="42" t="s">
        <v>89</v>
      </c>
      <c r="J136" s="42"/>
      <c r="K136" s="2">
        <v>540</v>
      </c>
      <c r="L136" s="3" t="s">
        <v>68</v>
      </c>
      <c r="M136" s="8">
        <v>11</v>
      </c>
      <c r="N136" s="18">
        <v>29.2</v>
      </c>
    </row>
    <row r="137" spans="1:14" ht="90" customHeight="1">
      <c r="A137" s="111" t="s">
        <v>91</v>
      </c>
      <c r="B137" s="112"/>
      <c r="C137" s="112"/>
      <c r="D137" s="112"/>
      <c r="E137" s="112"/>
      <c r="F137" s="112"/>
      <c r="G137" s="112"/>
      <c r="H137" s="112"/>
      <c r="I137" s="48" t="s">
        <v>92</v>
      </c>
      <c r="J137" s="48"/>
      <c r="K137" s="2"/>
      <c r="L137" s="2"/>
      <c r="M137" s="8">
        <f>M138</f>
        <v>42</v>
      </c>
      <c r="N137" s="17">
        <v>110.6</v>
      </c>
    </row>
    <row r="138" spans="1:14" ht="27.75" customHeight="1">
      <c r="A138" s="35" t="s">
        <v>75</v>
      </c>
      <c r="B138" s="36"/>
      <c r="C138" s="36"/>
      <c r="D138" s="36"/>
      <c r="E138" s="36"/>
      <c r="F138" s="36"/>
      <c r="G138" s="36"/>
      <c r="H138" s="36"/>
      <c r="I138" s="42" t="s">
        <v>92</v>
      </c>
      <c r="J138" s="42"/>
      <c r="K138" s="2">
        <v>540</v>
      </c>
      <c r="L138" s="3"/>
      <c r="M138" s="8">
        <f>M139</f>
        <v>42</v>
      </c>
      <c r="N138" s="18">
        <v>110.6</v>
      </c>
    </row>
    <row r="139" spans="1:14" ht="41.25" customHeight="1">
      <c r="A139" s="35" t="s">
        <v>67</v>
      </c>
      <c r="B139" s="36"/>
      <c r="C139" s="36"/>
      <c r="D139" s="36"/>
      <c r="E139" s="36"/>
      <c r="F139" s="36"/>
      <c r="G139" s="36"/>
      <c r="H139" s="36"/>
      <c r="I139" s="42" t="s">
        <v>92</v>
      </c>
      <c r="J139" s="42"/>
      <c r="K139" s="2">
        <v>540</v>
      </c>
      <c r="L139" s="3" t="s">
        <v>68</v>
      </c>
      <c r="M139" s="8">
        <v>42</v>
      </c>
      <c r="N139" s="18">
        <v>110.6</v>
      </c>
    </row>
    <row r="140" spans="1:14" ht="81" customHeight="1">
      <c r="A140" s="55" t="s">
        <v>93</v>
      </c>
      <c r="B140" s="56"/>
      <c r="C140" s="56"/>
      <c r="D140" s="56"/>
      <c r="E140" s="56"/>
      <c r="F140" s="56"/>
      <c r="G140" s="56"/>
      <c r="H140" s="56"/>
      <c r="I140" s="48" t="s">
        <v>94</v>
      </c>
      <c r="J140" s="48"/>
      <c r="K140" s="2"/>
      <c r="L140" s="2"/>
      <c r="M140" s="8">
        <f>M141</f>
        <v>86</v>
      </c>
      <c r="N140" s="17">
        <v>98.8</v>
      </c>
    </row>
    <row r="141" spans="1:14" ht="27" customHeight="1">
      <c r="A141" s="35" t="s">
        <v>75</v>
      </c>
      <c r="B141" s="36"/>
      <c r="C141" s="36"/>
      <c r="D141" s="36"/>
      <c r="E141" s="36"/>
      <c r="F141" s="36"/>
      <c r="G141" s="36"/>
      <c r="H141" s="36"/>
      <c r="I141" s="42" t="s">
        <v>94</v>
      </c>
      <c r="J141" s="42"/>
      <c r="K141" s="2">
        <v>540</v>
      </c>
      <c r="L141" s="3"/>
      <c r="M141" s="8">
        <f>M142</f>
        <v>86</v>
      </c>
      <c r="N141" s="18">
        <v>98.8</v>
      </c>
    </row>
    <row r="142" spans="1:14" ht="39" customHeight="1">
      <c r="A142" s="35" t="s">
        <v>67</v>
      </c>
      <c r="B142" s="36"/>
      <c r="C142" s="36"/>
      <c r="D142" s="36"/>
      <c r="E142" s="36"/>
      <c r="F142" s="36"/>
      <c r="G142" s="36"/>
      <c r="H142" s="36"/>
      <c r="I142" s="42" t="s">
        <v>94</v>
      </c>
      <c r="J142" s="42"/>
      <c r="K142" s="2">
        <v>540</v>
      </c>
      <c r="L142" s="3" t="s">
        <v>68</v>
      </c>
      <c r="M142" s="8">
        <v>86</v>
      </c>
      <c r="N142" s="18">
        <v>98.8</v>
      </c>
    </row>
    <row r="143" spans="1:14" ht="51.75" customHeight="1">
      <c r="A143" s="35" t="s">
        <v>156</v>
      </c>
      <c r="B143" s="36"/>
      <c r="C143" s="36"/>
      <c r="D143" s="36"/>
      <c r="E143" s="36"/>
      <c r="F143" s="36"/>
      <c r="G143" s="36"/>
      <c r="H143" s="36"/>
      <c r="I143" s="39" t="s">
        <v>154</v>
      </c>
      <c r="J143" s="39"/>
      <c r="K143" s="9">
        <v>540</v>
      </c>
      <c r="L143" s="2">
        <v>104</v>
      </c>
      <c r="M143" s="2"/>
      <c r="N143" s="20">
        <v>47.4</v>
      </c>
    </row>
    <row r="144" spans="1:14" ht="44.25" customHeight="1">
      <c r="A144" s="35" t="s">
        <v>157</v>
      </c>
      <c r="B144" s="36"/>
      <c r="C144" s="36"/>
      <c r="D144" s="36"/>
      <c r="E144" s="36"/>
      <c r="F144" s="36"/>
      <c r="G144" s="36"/>
      <c r="H144" s="36"/>
      <c r="I144" s="39" t="s">
        <v>155</v>
      </c>
      <c r="J144" s="39"/>
      <c r="K144" s="9">
        <v>540</v>
      </c>
      <c r="L144" s="2">
        <v>104</v>
      </c>
      <c r="M144" s="2"/>
      <c r="N144" s="20">
        <v>40.4</v>
      </c>
    </row>
    <row r="145" spans="1:14" ht="42.75" customHeight="1">
      <c r="A145" s="31" t="s">
        <v>33</v>
      </c>
      <c r="B145" s="47"/>
      <c r="C145" s="47"/>
      <c r="D145" s="47"/>
      <c r="E145" s="47"/>
      <c r="F145" s="47"/>
      <c r="G145" s="47"/>
      <c r="H145" s="47"/>
      <c r="I145" s="48" t="s">
        <v>95</v>
      </c>
      <c r="J145" s="48"/>
      <c r="K145" s="2"/>
      <c r="L145" s="2"/>
      <c r="M145" s="8">
        <f>M146</f>
        <v>10</v>
      </c>
      <c r="N145" s="17">
        <v>100</v>
      </c>
    </row>
    <row r="146" spans="1:14" ht="21.75" customHeight="1">
      <c r="A146" s="35" t="s">
        <v>77</v>
      </c>
      <c r="B146" s="36"/>
      <c r="C146" s="36"/>
      <c r="D146" s="36"/>
      <c r="E146" s="36"/>
      <c r="F146" s="36"/>
      <c r="G146" s="36"/>
      <c r="H146" s="36"/>
      <c r="I146" s="42" t="s">
        <v>95</v>
      </c>
      <c r="J146" s="42"/>
      <c r="K146" s="2">
        <v>870</v>
      </c>
      <c r="L146" s="3"/>
      <c r="M146" s="8">
        <f>M147</f>
        <v>10</v>
      </c>
      <c r="N146" s="18">
        <v>100</v>
      </c>
    </row>
    <row r="147" spans="1:14" ht="19.5" customHeight="1">
      <c r="A147" s="35" t="s">
        <v>76</v>
      </c>
      <c r="B147" s="36"/>
      <c r="C147" s="36"/>
      <c r="D147" s="36"/>
      <c r="E147" s="36"/>
      <c r="F147" s="36"/>
      <c r="G147" s="36"/>
      <c r="H147" s="36"/>
      <c r="I147" s="42" t="s">
        <v>95</v>
      </c>
      <c r="J147" s="42"/>
      <c r="K147" s="2">
        <v>870</v>
      </c>
      <c r="L147" s="3" t="s">
        <v>78</v>
      </c>
      <c r="M147" s="8">
        <v>10</v>
      </c>
      <c r="N147" s="18">
        <v>100</v>
      </c>
    </row>
    <row r="148" spans="1:14" ht="59.25" customHeight="1">
      <c r="A148" s="55" t="s">
        <v>34</v>
      </c>
      <c r="B148" s="56"/>
      <c r="C148" s="56"/>
      <c r="D148" s="56"/>
      <c r="E148" s="56"/>
      <c r="F148" s="56"/>
      <c r="G148" s="56"/>
      <c r="H148" s="56"/>
      <c r="I148" s="48" t="s">
        <v>96</v>
      </c>
      <c r="J148" s="48"/>
      <c r="K148" s="2"/>
      <c r="L148" s="2"/>
      <c r="M148" s="8">
        <f>M149</f>
        <v>20</v>
      </c>
      <c r="N148" s="17">
        <v>688.5</v>
      </c>
    </row>
    <row r="149" spans="1:14" ht="30" customHeight="1">
      <c r="A149" s="35" t="s">
        <v>50</v>
      </c>
      <c r="B149" s="36"/>
      <c r="C149" s="36"/>
      <c r="D149" s="36"/>
      <c r="E149" s="36"/>
      <c r="F149" s="36"/>
      <c r="G149" s="36"/>
      <c r="H149" s="36"/>
      <c r="I149" s="42" t="s">
        <v>96</v>
      </c>
      <c r="J149" s="42"/>
      <c r="K149" s="2">
        <v>244</v>
      </c>
      <c r="L149" s="3"/>
      <c r="M149" s="8">
        <f>M150</f>
        <v>20</v>
      </c>
      <c r="N149" s="18">
        <v>688.5</v>
      </c>
    </row>
    <row r="150" spans="1:15" ht="23.25" customHeight="1">
      <c r="A150" s="35" t="s">
        <v>86</v>
      </c>
      <c r="B150" s="36"/>
      <c r="C150" s="36"/>
      <c r="D150" s="36"/>
      <c r="E150" s="36"/>
      <c r="F150" s="36"/>
      <c r="G150" s="36"/>
      <c r="H150" s="36"/>
      <c r="I150" s="42" t="s">
        <v>96</v>
      </c>
      <c r="J150" s="42"/>
      <c r="K150" s="2">
        <v>244</v>
      </c>
      <c r="L150" s="3" t="s">
        <v>85</v>
      </c>
      <c r="M150" s="8">
        <v>20</v>
      </c>
      <c r="N150" s="18">
        <v>688.5</v>
      </c>
      <c r="O150" t="s">
        <v>159</v>
      </c>
    </row>
    <row r="151" spans="1:15" ht="30.75" customHeight="1">
      <c r="A151" s="31" t="s">
        <v>35</v>
      </c>
      <c r="B151" s="47"/>
      <c r="C151" s="47"/>
      <c r="D151" s="47"/>
      <c r="E151" s="47"/>
      <c r="F151" s="47"/>
      <c r="G151" s="47"/>
      <c r="H151" s="47"/>
      <c r="I151" s="48" t="s">
        <v>97</v>
      </c>
      <c r="J151" s="48"/>
      <c r="K151" s="2"/>
      <c r="L151" s="2"/>
      <c r="M151" s="8">
        <f>M152</f>
        <v>69.7</v>
      </c>
      <c r="N151" s="17">
        <v>1500</v>
      </c>
      <c r="O151" t="s">
        <v>159</v>
      </c>
    </row>
    <row r="152" spans="1:14" ht="21.75" customHeight="1">
      <c r="A152" s="35" t="s">
        <v>50</v>
      </c>
      <c r="B152" s="36"/>
      <c r="C152" s="36"/>
      <c r="D152" s="36"/>
      <c r="E152" s="36"/>
      <c r="F152" s="36"/>
      <c r="G152" s="36"/>
      <c r="H152" s="36"/>
      <c r="I152" s="42" t="s">
        <v>97</v>
      </c>
      <c r="J152" s="42"/>
      <c r="K152" s="2">
        <v>244</v>
      </c>
      <c r="L152" s="3"/>
      <c r="M152" s="8">
        <f>M153</f>
        <v>69.7</v>
      </c>
      <c r="N152" s="18">
        <v>1500</v>
      </c>
    </row>
    <row r="153" spans="1:14" ht="22.5" customHeight="1">
      <c r="A153" s="35" t="s">
        <v>84</v>
      </c>
      <c r="B153" s="36"/>
      <c r="C153" s="36"/>
      <c r="D153" s="36"/>
      <c r="E153" s="36"/>
      <c r="F153" s="36"/>
      <c r="G153" s="36"/>
      <c r="H153" s="36"/>
      <c r="I153" s="42" t="s">
        <v>97</v>
      </c>
      <c r="J153" s="42"/>
      <c r="K153" s="2">
        <v>244</v>
      </c>
      <c r="L153" s="3" t="s">
        <v>83</v>
      </c>
      <c r="M153" s="8">
        <v>69.7</v>
      </c>
      <c r="N153" s="18">
        <v>1500</v>
      </c>
    </row>
    <row r="154" spans="1:14" ht="35.25" customHeight="1">
      <c r="A154" s="31" t="s">
        <v>36</v>
      </c>
      <c r="B154" s="47"/>
      <c r="C154" s="47"/>
      <c r="D154" s="47"/>
      <c r="E154" s="47"/>
      <c r="F154" s="47"/>
      <c r="G154" s="47"/>
      <c r="H154" s="47"/>
      <c r="I154" s="48" t="s">
        <v>98</v>
      </c>
      <c r="J154" s="48"/>
      <c r="K154" s="2"/>
      <c r="L154" s="2"/>
      <c r="M154" s="8">
        <f>M155</f>
        <v>30.3</v>
      </c>
      <c r="N154" s="17">
        <v>500</v>
      </c>
    </row>
    <row r="155" spans="1:14" ht="27.75" customHeight="1">
      <c r="A155" s="35" t="s">
        <v>50</v>
      </c>
      <c r="B155" s="36"/>
      <c r="C155" s="36"/>
      <c r="D155" s="36"/>
      <c r="E155" s="36"/>
      <c r="F155" s="36"/>
      <c r="G155" s="36"/>
      <c r="H155" s="36"/>
      <c r="I155" s="42" t="s">
        <v>98</v>
      </c>
      <c r="J155" s="42"/>
      <c r="K155" s="2">
        <v>244</v>
      </c>
      <c r="L155" s="3"/>
      <c r="M155" s="8">
        <f>M156</f>
        <v>30.3</v>
      </c>
      <c r="N155" s="18">
        <v>500</v>
      </c>
    </row>
    <row r="156" spans="1:14" ht="27" customHeight="1">
      <c r="A156" s="35" t="s">
        <v>84</v>
      </c>
      <c r="B156" s="36"/>
      <c r="C156" s="36"/>
      <c r="D156" s="36"/>
      <c r="E156" s="36"/>
      <c r="F156" s="36"/>
      <c r="G156" s="36"/>
      <c r="H156" s="36"/>
      <c r="I156" s="42" t="s">
        <v>98</v>
      </c>
      <c r="J156" s="42"/>
      <c r="K156" s="2">
        <v>244</v>
      </c>
      <c r="L156" s="3" t="s">
        <v>83</v>
      </c>
      <c r="M156" s="8">
        <v>30.3</v>
      </c>
      <c r="N156" s="18">
        <v>500</v>
      </c>
    </row>
    <row r="157" spans="1:14" ht="41.25" customHeight="1">
      <c r="A157" s="113" t="s">
        <v>37</v>
      </c>
      <c r="B157" s="114"/>
      <c r="C157" s="114"/>
      <c r="D157" s="114"/>
      <c r="E157" s="114"/>
      <c r="F157" s="114"/>
      <c r="G157" s="114"/>
      <c r="H157" s="114"/>
      <c r="I157" s="97" t="s">
        <v>99</v>
      </c>
      <c r="J157" s="48"/>
      <c r="K157" s="2"/>
      <c r="L157" s="2"/>
      <c r="M157" s="8">
        <f>M158+M160</f>
        <v>98.8</v>
      </c>
      <c r="N157" s="17">
        <v>199.7</v>
      </c>
    </row>
    <row r="158" spans="1:14" ht="43.5" customHeight="1">
      <c r="A158" s="35" t="s">
        <v>69</v>
      </c>
      <c r="B158" s="36"/>
      <c r="C158" s="36"/>
      <c r="D158" s="36"/>
      <c r="E158" s="36"/>
      <c r="F158" s="36"/>
      <c r="G158" s="36"/>
      <c r="H158" s="36"/>
      <c r="I158" s="117" t="s">
        <v>99</v>
      </c>
      <c r="J158" s="42"/>
      <c r="K158" s="2">
        <v>121</v>
      </c>
      <c r="L158" s="3"/>
      <c r="M158" s="8">
        <f>M159</f>
        <v>90</v>
      </c>
      <c r="N158" s="18">
        <v>199.7</v>
      </c>
    </row>
    <row r="159" spans="1:14" ht="18" customHeight="1">
      <c r="A159" s="35" t="s">
        <v>82</v>
      </c>
      <c r="B159" s="36"/>
      <c r="C159" s="36"/>
      <c r="D159" s="36"/>
      <c r="E159" s="36"/>
      <c r="F159" s="36"/>
      <c r="G159" s="36"/>
      <c r="H159" s="36"/>
      <c r="I159" s="117" t="s">
        <v>99</v>
      </c>
      <c r="J159" s="42"/>
      <c r="K159" s="2">
        <v>121</v>
      </c>
      <c r="L159" s="3" t="s">
        <v>81</v>
      </c>
      <c r="M159" s="8">
        <v>90</v>
      </c>
      <c r="N159" s="18">
        <v>199.7</v>
      </c>
    </row>
    <row r="160" spans="1:14" ht="31.5" customHeight="1">
      <c r="A160" s="35" t="s">
        <v>50</v>
      </c>
      <c r="B160" s="36"/>
      <c r="C160" s="36"/>
      <c r="D160" s="36"/>
      <c r="E160" s="36"/>
      <c r="F160" s="36"/>
      <c r="G160" s="36"/>
      <c r="H160" s="36"/>
      <c r="I160" s="117" t="s">
        <v>99</v>
      </c>
      <c r="J160" s="42"/>
      <c r="K160" s="2">
        <v>244</v>
      </c>
      <c r="L160" s="3"/>
      <c r="M160" s="8">
        <f>M161</f>
        <v>8.8</v>
      </c>
      <c r="N160" s="18">
        <v>0</v>
      </c>
    </row>
    <row r="161" spans="1:14" ht="23.25" customHeight="1">
      <c r="A161" s="35" t="s">
        <v>82</v>
      </c>
      <c r="B161" s="36"/>
      <c r="C161" s="36"/>
      <c r="D161" s="36"/>
      <c r="E161" s="36"/>
      <c r="F161" s="36"/>
      <c r="G161" s="36"/>
      <c r="H161" s="36"/>
      <c r="I161" s="117" t="s">
        <v>99</v>
      </c>
      <c r="J161" s="42"/>
      <c r="K161" s="2">
        <v>244</v>
      </c>
      <c r="L161" s="3" t="s">
        <v>81</v>
      </c>
      <c r="M161" s="8">
        <v>8.8</v>
      </c>
      <c r="N161" s="18">
        <v>0</v>
      </c>
    </row>
    <row r="162" spans="1:14" ht="81.75" customHeight="1">
      <c r="A162" s="115" t="s">
        <v>101</v>
      </c>
      <c r="B162" s="116"/>
      <c r="C162" s="116"/>
      <c r="D162" s="116"/>
      <c r="E162" s="116"/>
      <c r="F162" s="116"/>
      <c r="G162" s="116"/>
      <c r="H162" s="116"/>
      <c r="I162" s="48" t="s">
        <v>100</v>
      </c>
      <c r="J162" s="48"/>
      <c r="K162" s="2"/>
      <c r="L162" s="3"/>
      <c r="M162" s="8">
        <f>M163</f>
        <v>1</v>
      </c>
      <c r="N162" s="17">
        <v>1</v>
      </c>
    </row>
    <row r="163" spans="1:14" ht="26.25" customHeight="1">
      <c r="A163" s="35" t="s">
        <v>50</v>
      </c>
      <c r="B163" s="36"/>
      <c r="C163" s="36"/>
      <c r="D163" s="36"/>
      <c r="E163" s="36"/>
      <c r="F163" s="36"/>
      <c r="G163" s="36"/>
      <c r="H163" s="36"/>
      <c r="I163" s="42" t="s">
        <v>100</v>
      </c>
      <c r="J163" s="42"/>
      <c r="K163" s="2">
        <v>244</v>
      </c>
      <c r="L163" s="3"/>
      <c r="M163" s="8">
        <f>M164</f>
        <v>1</v>
      </c>
      <c r="N163" s="18">
        <v>1</v>
      </c>
    </row>
    <row r="164" spans="1:14" ht="44.25" customHeight="1">
      <c r="A164" s="35" t="s">
        <v>67</v>
      </c>
      <c r="B164" s="36"/>
      <c r="C164" s="36"/>
      <c r="D164" s="36"/>
      <c r="E164" s="36"/>
      <c r="F164" s="36"/>
      <c r="G164" s="36"/>
      <c r="H164" s="36"/>
      <c r="I164" s="42" t="s">
        <v>100</v>
      </c>
      <c r="J164" s="42"/>
      <c r="K164" s="2">
        <v>244</v>
      </c>
      <c r="L164" s="3" t="s">
        <v>68</v>
      </c>
      <c r="M164" s="8">
        <v>1</v>
      </c>
      <c r="N164" s="18">
        <v>1</v>
      </c>
    </row>
    <row r="165" spans="1:14" ht="51" customHeight="1">
      <c r="A165" s="69" t="s">
        <v>38</v>
      </c>
      <c r="B165" s="70"/>
      <c r="C165" s="70"/>
      <c r="D165" s="70"/>
      <c r="E165" s="70"/>
      <c r="F165" s="70"/>
      <c r="G165" s="70"/>
      <c r="H165" s="70"/>
      <c r="I165" s="48" t="s">
        <v>102</v>
      </c>
      <c r="J165" s="48"/>
      <c r="K165" s="2"/>
      <c r="L165" s="2"/>
      <c r="M165" s="8">
        <f>M166</f>
        <v>120</v>
      </c>
      <c r="N165" s="17">
        <v>400</v>
      </c>
    </row>
    <row r="166" spans="1:14" ht="36.75" customHeight="1">
      <c r="A166" s="35" t="s">
        <v>50</v>
      </c>
      <c r="B166" s="36"/>
      <c r="C166" s="36"/>
      <c r="D166" s="36"/>
      <c r="E166" s="36"/>
      <c r="F166" s="36"/>
      <c r="G166" s="36"/>
      <c r="H166" s="36"/>
      <c r="I166" s="42" t="s">
        <v>102</v>
      </c>
      <c r="J166" s="42"/>
      <c r="K166" s="2">
        <v>244</v>
      </c>
      <c r="L166" s="3"/>
      <c r="M166" s="8">
        <f>M167</f>
        <v>120</v>
      </c>
      <c r="N166" s="18">
        <v>400</v>
      </c>
    </row>
    <row r="167" spans="1:253" s="6" customFormat="1" ht="25.5" customHeight="1">
      <c r="A167" s="35" t="s">
        <v>79</v>
      </c>
      <c r="B167" s="36"/>
      <c r="C167" s="36"/>
      <c r="D167" s="36"/>
      <c r="E167" s="36"/>
      <c r="F167" s="36"/>
      <c r="G167" s="36"/>
      <c r="H167" s="36"/>
      <c r="I167" s="42" t="s">
        <v>102</v>
      </c>
      <c r="J167" s="42"/>
      <c r="K167" s="2">
        <v>244</v>
      </c>
      <c r="L167" s="3" t="s">
        <v>80</v>
      </c>
      <c r="M167" s="8">
        <v>120</v>
      </c>
      <c r="N167" s="18">
        <v>400</v>
      </c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  <c r="HW167" s="5"/>
      <c r="HX167" s="5"/>
      <c r="HY167" s="5"/>
      <c r="HZ167" s="5"/>
      <c r="IA167" s="5"/>
      <c r="IB167" s="5"/>
      <c r="IC167" s="5"/>
      <c r="ID167" s="5"/>
      <c r="IE167" s="5"/>
      <c r="IF167" s="5"/>
      <c r="IG167" s="5"/>
      <c r="IH167" s="5"/>
      <c r="II167" s="5"/>
      <c r="IJ167" s="5"/>
      <c r="IK167" s="5"/>
      <c r="IL167" s="5"/>
      <c r="IM167" s="5"/>
      <c r="IN167" s="5"/>
      <c r="IO167" s="5"/>
      <c r="IP167" s="5"/>
      <c r="IQ167" s="5"/>
      <c r="IR167" s="5"/>
      <c r="IS167" s="5"/>
    </row>
    <row r="168" spans="1:253" s="6" customFormat="1" ht="20.25" customHeight="1">
      <c r="A168" s="49" t="s">
        <v>119</v>
      </c>
      <c r="B168" s="50"/>
      <c r="C168" s="50"/>
      <c r="D168" s="50"/>
      <c r="E168" s="50"/>
      <c r="F168" s="50"/>
      <c r="G168" s="50"/>
      <c r="H168" s="50"/>
      <c r="I168" s="37"/>
      <c r="J168" s="37"/>
      <c r="K168" s="2"/>
      <c r="L168" s="2"/>
      <c r="M168" s="2"/>
      <c r="N168" s="18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  <c r="HW168" s="5"/>
      <c r="HX168" s="5"/>
      <c r="HY168" s="5"/>
      <c r="HZ168" s="5"/>
      <c r="IA168" s="5"/>
      <c r="IB168" s="5"/>
      <c r="IC168" s="5"/>
      <c r="ID168" s="5"/>
      <c r="IE168" s="5"/>
      <c r="IF168" s="5"/>
      <c r="IG168" s="5"/>
      <c r="IH168" s="5"/>
      <c r="II168" s="5"/>
      <c r="IJ168" s="5"/>
      <c r="IK168" s="5"/>
      <c r="IL168" s="5"/>
      <c r="IM168" s="5"/>
      <c r="IN168" s="5"/>
      <c r="IO168" s="5"/>
      <c r="IP168" s="5"/>
      <c r="IQ168" s="5"/>
      <c r="IR168" s="5"/>
      <c r="IS168" s="5"/>
    </row>
    <row r="169" spans="1:253" s="6" customFormat="1" ht="19.5" customHeight="1">
      <c r="A169" s="51" t="s">
        <v>120</v>
      </c>
      <c r="B169" s="52"/>
      <c r="C169" s="52"/>
      <c r="D169" s="52"/>
      <c r="E169" s="52"/>
      <c r="F169" s="52"/>
      <c r="G169" s="52"/>
      <c r="H169" s="52"/>
      <c r="I169" s="38" t="s">
        <v>152</v>
      </c>
      <c r="J169" s="38"/>
      <c r="K169" s="9"/>
      <c r="L169" s="2"/>
      <c r="M169" s="2"/>
      <c r="N169" s="17">
        <v>409</v>
      </c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  <c r="IF169" s="5"/>
      <c r="IG169" s="5"/>
      <c r="IH169" s="5"/>
      <c r="II169" s="5"/>
      <c r="IJ169" s="5"/>
      <c r="IK169" s="5"/>
      <c r="IL169" s="5"/>
      <c r="IM169" s="5"/>
      <c r="IN169" s="5"/>
      <c r="IO169" s="5"/>
      <c r="IP169" s="5"/>
      <c r="IQ169" s="5"/>
      <c r="IR169" s="5"/>
      <c r="IS169" s="5"/>
    </row>
    <row r="170" spans="1:253" s="6" customFormat="1" ht="27.75" customHeight="1">
      <c r="A170" s="53" t="s">
        <v>153</v>
      </c>
      <c r="B170" s="54"/>
      <c r="C170" s="54"/>
      <c r="D170" s="54"/>
      <c r="E170" s="54"/>
      <c r="F170" s="54"/>
      <c r="G170" s="54"/>
      <c r="H170" s="54"/>
      <c r="I170" s="38" t="s">
        <v>152</v>
      </c>
      <c r="J170" s="38"/>
      <c r="K170" s="2">
        <v>321</v>
      </c>
      <c r="L170" s="2"/>
      <c r="M170" s="2"/>
      <c r="N170" s="18">
        <v>409</v>
      </c>
      <c r="O170" s="7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  <c r="IF170" s="5"/>
      <c r="IG170" s="5"/>
      <c r="IH170" s="5"/>
      <c r="II170" s="5"/>
      <c r="IJ170" s="5"/>
      <c r="IK170" s="5"/>
      <c r="IL170" s="5"/>
      <c r="IM170" s="5"/>
      <c r="IN170" s="5"/>
      <c r="IO170" s="5"/>
      <c r="IP170" s="5"/>
      <c r="IQ170" s="5"/>
      <c r="IR170" s="5"/>
      <c r="IS170" s="5"/>
    </row>
    <row r="171" spans="1:253" s="6" customFormat="1" ht="13.5" thickBot="1">
      <c r="A171" s="40" t="s">
        <v>121</v>
      </c>
      <c r="B171" s="41"/>
      <c r="C171" s="41"/>
      <c r="D171" s="41"/>
      <c r="E171" s="41"/>
      <c r="F171" s="41"/>
      <c r="G171" s="41"/>
      <c r="H171" s="41"/>
      <c r="I171" s="34" t="s">
        <v>152</v>
      </c>
      <c r="J171" s="34"/>
      <c r="K171" s="21">
        <v>321</v>
      </c>
      <c r="L171" s="22">
        <v>1001</v>
      </c>
      <c r="M171" s="22"/>
      <c r="N171" s="23">
        <v>409</v>
      </c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  <c r="HP171" s="5"/>
      <c r="HQ171" s="5"/>
      <c r="HR171" s="5"/>
      <c r="HS171" s="5"/>
      <c r="HT171" s="5"/>
      <c r="HU171" s="5"/>
      <c r="HV171" s="5"/>
      <c r="HW171" s="5"/>
      <c r="HX171" s="5"/>
      <c r="HY171" s="5"/>
      <c r="HZ171" s="5"/>
      <c r="IA171" s="5"/>
      <c r="IB171" s="5"/>
      <c r="IC171" s="5"/>
      <c r="ID171" s="5"/>
      <c r="IE171" s="5"/>
      <c r="IF171" s="5"/>
      <c r="IG171" s="5"/>
      <c r="IH171" s="5"/>
      <c r="II171" s="5"/>
      <c r="IJ171" s="5"/>
      <c r="IK171" s="5"/>
      <c r="IL171" s="5"/>
      <c r="IM171" s="5"/>
      <c r="IN171" s="5"/>
      <c r="IO171" s="5"/>
      <c r="IP171" s="5"/>
      <c r="IQ171" s="5"/>
      <c r="IR171" s="5"/>
      <c r="IS171" s="5"/>
    </row>
    <row r="172" ht="57" customHeight="1"/>
    <row r="173" ht="48.75" customHeight="1"/>
  </sheetData>
  <sheetProtection selectLockedCells="1" selectUnlockedCells="1"/>
  <mergeCells count="331">
    <mergeCell ref="I4:M4"/>
    <mergeCell ref="A127:H127"/>
    <mergeCell ref="A126:H126"/>
    <mergeCell ref="I127:J127"/>
    <mergeCell ref="I125:J125"/>
    <mergeCell ref="A124:H124"/>
    <mergeCell ref="A125:H125"/>
    <mergeCell ref="A57:H57"/>
    <mergeCell ref="I57:J57"/>
    <mergeCell ref="I109:J109"/>
    <mergeCell ref="I161:J161"/>
    <mergeCell ref="A132:H132"/>
    <mergeCell ref="I132:J132"/>
    <mergeCell ref="I101:J101"/>
    <mergeCell ref="I155:J155"/>
    <mergeCell ref="A156:H156"/>
    <mergeCell ref="I156:J156"/>
    <mergeCell ref="A160:H160"/>
    <mergeCell ref="I160:J160"/>
    <mergeCell ref="I157:J157"/>
    <mergeCell ref="I167:J167"/>
    <mergeCell ref="A158:H158"/>
    <mergeCell ref="I158:J158"/>
    <mergeCell ref="A159:H159"/>
    <mergeCell ref="I159:J159"/>
    <mergeCell ref="A161:H161"/>
    <mergeCell ref="A166:H166"/>
    <mergeCell ref="I166:J166"/>
    <mergeCell ref="I163:J163"/>
    <mergeCell ref="A164:H164"/>
    <mergeCell ref="I164:J164"/>
    <mergeCell ref="I165:J165"/>
    <mergeCell ref="A165:H165"/>
    <mergeCell ref="A145:H145"/>
    <mergeCell ref="A149:H149"/>
    <mergeCell ref="I149:J149"/>
    <mergeCell ref="A150:H150"/>
    <mergeCell ref="I150:J150"/>
    <mergeCell ref="A162:H162"/>
    <mergeCell ref="I162:J162"/>
    <mergeCell ref="I137:J137"/>
    <mergeCell ref="A151:H151"/>
    <mergeCell ref="A157:H157"/>
    <mergeCell ref="I145:J145"/>
    <mergeCell ref="I138:J138"/>
    <mergeCell ref="A139:H139"/>
    <mergeCell ref="I139:J139"/>
    <mergeCell ref="A142:H142"/>
    <mergeCell ref="I142:J142"/>
    <mergeCell ref="A138:H138"/>
    <mergeCell ref="I141:J141"/>
    <mergeCell ref="A134:H134"/>
    <mergeCell ref="A131:H131"/>
    <mergeCell ref="A129:H129"/>
    <mergeCell ref="I136:J136"/>
    <mergeCell ref="A135:H135"/>
    <mergeCell ref="I135:J135"/>
    <mergeCell ref="I140:J140"/>
    <mergeCell ref="A140:H140"/>
    <mergeCell ref="A137:H137"/>
    <mergeCell ref="I115:J115"/>
    <mergeCell ref="I116:J116"/>
    <mergeCell ref="I117:J117"/>
    <mergeCell ref="A130:H130"/>
    <mergeCell ref="I130:J130"/>
    <mergeCell ref="A128:H128"/>
    <mergeCell ref="I129:J129"/>
    <mergeCell ref="A119:H119"/>
    <mergeCell ref="I118:J118"/>
    <mergeCell ref="I134:J134"/>
    <mergeCell ref="I128:J128"/>
    <mergeCell ref="I131:J131"/>
    <mergeCell ref="I119:J119"/>
    <mergeCell ref="I94:J94"/>
    <mergeCell ref="I99:J99"/>
    <mergeCell ref="I126:J126"/>
    <mergeCell ref="I120:J120"/>
    <mergeCell ref="I96:J96"/>
    <mergeCell ref="I110:J110"/>
    <mergeCell ref="I121:J121"/>
    <mergeCell ref="I111:J111"/>
    <mergeCell ref="I113:J113"/>
    <mergeCell ref="I112:J112"/>
    <mergeCell ref="I89:J89"/>
    <mergeCell ref="I90:J90"/>
    <mergeCell ref="I93:J93"/>
    <mergeCell ref="I91:J91"/>
    <mergeCell ref="I92:J92"/>
    <mergeCell ref="I95:J95"/>
    <mergeCell ref="I105:J105"/>
    <mergeCell ref="I108:J108"/>
    <mergeCell ref="I107:J107"/>
    <mergeCell ref="I106:J106"/>
    <mergeCell ref="I102:J102"/>
    <mergeCell ref="I103:J103"/>
    <mergeCell ref="I100:J100"/>
    <mergeCell ref="I104:J104"/>
    <mergeCell ref="A98:H98"/>
    <mergeCell ref="I98:J98"/>
    <mergeCell ref="A97:H97"/>
    <mergeCell ref="I97:J97"/>
    <mergeCell ref="I11:J11"/>
    <mergeCell ref="I70:J70"/>
    <mergeCell ref="A71:H71"/>
    <mergeCell ref="I71:J71"/>
    <mergeCell ref="I23:J23"/>
    <mergeCell ref="A24:H24"/>
    <mergeCell ref="I24:J24"/>
    <mergeCell ref="I61:J61"/>
    <mergeCell ref="I47:J47"/>
    <mergeCell ref="I44:J44"/>
    <mergeCell ref="A5:M5"/>
    <mergeCell ref="A6:M6"/>
    <mergeCell ref="A8:H8"/>
    <mergeCell ref="A10:H10"/>
    <mergeCell ref="A7:M7"/>
    <mergeCell ref="I8:J8"/>
    <mergeCell ref="A9:H9"/>
    <mergeCell ref="I9:J9"/>
    <mergeCell ref="I10:J10"/>
    <mergeCell ref="I73:J73"/>
    <mergeCell ref="I88:J88"/>
    <mergeCell ref="I77:J77"/>
    <mergeCell ref="A81:H81"/>
    <mergeCell ref="I87:J87"/>
    <mergeCell ref="I86:J86"/>
    <mergeCell ref="I85:J85"/>
    <mergeCell ref="I82:J82"/>
    <mergeCell ref="I84:J84"/>
    <mergeCell ref="A83:H83"/>
    <mergeCell ref="I35:J35"/>
    <mergeCell ref="I36:J36"/>
    <mergeCell ref="I80:J80"/>
    <mergeCell ref="I74:J74"/>
    <mergeCell ref="I46:J46"/>
    <mergeCell ref="I49:J49"/>
    <mergeCell ref="I41:J41"/>
    <mergeCell ref="I42:J42"/>
    <mergeCell ref="I43:J43"/>
    <mergeCell ref="I45:J45"/>
    <mergeCell ref="I64:J64"/>
    <mergeCell ref="I48:J48"/>
    <mergeCell ref="I58:J58"/>
    <mergeCell ref="I65:J65"/>
    <mergeCell ref="I60:J60"/>
    <mergeCell ref="I50:J50"/>
    <mergeCell ref="I51:J51"/>
    <mergeCell ref="I56:J56"/>
    <mergeCell ref="I52:J52"/>
    <mergeCell ref="I53:J53"/>
    <mergeCell ref="I54:J54"/>
    <mergeCell ref="I62:J62"/>
    <mergeCell ref="I59:J59"/>
    <mergeCell ref="I37:J37"/>
    <mergeCell ref="I40:J40"/>
    <mergeCell ref="I39:J39"/>
    <mergeCell ref="I38:J38"/>
    <mergeCell ref="I12:J12"/>
    <mergeCell ref="I13:J13"/>
    <mergeCell ref="I25:J25"/>
    <mergeCell ref="I22:J22"/>
    <mergeCell ref="I18:J18"/>
    <mergeCell ref="I14:J14"/>
    <mergeCell ref="I15:J15"/>
    <mergeCell ref="I21:J21"/>
    <mergeCell ref="I16:J16"/>
    <mergeCell ref="I17:J17"/>
    <mergeCell ref="I30:J30"/>
    <mergeCell ref="I31:J31"/>
    <mergeCell ref="I32:J32"/>
    <mergeCell ref="I34:J34"/>
    <mergeCell ref="I33:J33"/>
    <mergeCell ref="I19:J19"/>
    <mergeCell ref="A36:H36"/>
    <mergeCell ref="A19:H19"/>
    <mergeCell ref="A12:H12"/>
    <mergeCell ref="A25:H25"/>
    <mergeCell ref="A22:H22"/>
    <mergeCell ref="A14:H14"/>
    <mergeCell ref="A21:H21"/>
    <mergeCell ref="A16:H16"/>
    <mergeCell ref="A23:H23"/>
    <mergeCell ref="A33:H33"/>
    <mergeCell ref="A11:H11"/>
    <mergeCell ref="A18:H18"/>
    <mergeCell ref="A31:H31"/>
    <mergeCell ref="A15:H15"/>
    <mergeCell ref="A13:H13"/>
    <mergeCell ref="A30:H30"/>
    <mergeCell ref="A17:H17"/>
    <mergeCell ref="A20:H20"/>
    <mergeCell ref="A60:H60"/>
    <mergeCell ref="A63:H63"/>
    <mergeCell ref="A66:H66"/>
    <mergeCell ref="A80:H80"/>
    <mergeCell ref="A77:H77"/>
    <mergeCell ref="A74:H74"/>
    <mergeCell ref="A73:H73"/>
    <mergeCell ref="A84:H84"/>
    <mergeCell ref="A88:H88"/>
    <mergeCell ref="A95:H95"/>
    <mergeCell ref="A86:H86"/>
    <mergeCell ref="A85:H85"/>
    <mergeCell ref="A91:H91"/>
    <mergeCell ref="A87:H87"/>
    <mergeCell ref="A89:H89"/>
    <mergeCell ref="A90:H90"/>
    <mergeCell ref="A49:H49"/>
    <mergeCell ref="A50:H50"/>
    <mergeCell ref="A110:H110"/>
    <mergeCell ref="A106:H106"/>
    <mergeCell ref="A96:H96"/>
    <mergeCell ref="A69:H69"/>
    <mergeCell ref="A51:H51"/>
    <mergeCell ref="A52:H52"/>
    <mergeCell ref="A54:H54"/>
    <mergeCell ref="A53:H53"/>
    <mergeCell ref="I26:J26"/>
    <mergeCell ref="I27:J27"/>
    <mergeCell ref="A29:H29"/>
    <mergeCell ref="I29:J29"/>
    <mergeCell ref="A26:H26"/>
    <mergeCell ref="A27:H27"/>
    <mergeCell ref="A28:H28"/>
    <mergeCell ref="I28:J28"/>
    <mergeCell ref="A40:H40"/>
    <mergeCell ref="A48:H48"/>
    <mergeCell ref="A32:H32"/>
    <mergeCell ref="A34:H34"/>
    <mergeCell ref="A37:H37"/>
    <mergeCell ref="A41:H41"/>
    <mergeCell ref="A47:H47"/>
    <mergeCell ref="A38:H38"/>
    <mergeCell ref="A39:H39"/>
    <mergeCell ref="A35:H35"/>
    <mergeCell ref="A43:H43"/>
    <mergeCell ref="A46:H46"/>
    <mergeCell ref="A42:H42"/>
    <mergeCell ref="A44:H44"/>
    <mergeCell ref="A45:H45"/>
    <mergeCell ref="A105:H105"/>
    <mergeCell ref="A68:H68"/>
    <mergeCell ref="A72:H72"/>
    <mergeCell ref="A70:H70"/>
    <mergeCell ref="A103:H103"/>
    <mergeCell ref="A76:H76"/>
    <mergeCell ref="A75:H75"/>
    <mergeCell ref="A94:H94"/>
    <mergeCell ref="A82:H82"/>
    <mergeCell ref="A99:H99"/>
    <mergeCell ref="A102:H102"/>
    <mergeCell ref="A67:H67"/>
    <mergeCell ref="A64:H64"/>
    <mergeCell ref="A104:H104"/>
    <mergeCell ref="A100:H100"/>
    <mergeCell ref="A101:H101"/>
    <mergeCell ref="A92:H92"/>
    <mergeCell ref="A93:H93"/>
    <mergeCell ref="A78:H78"/>
    <mergeCell ref="A79:H79"/>
    <mergeCell ref="A58:H58"/>
    <mergeCell ref="A117:H117"/>
    <mergeCell ref="A118:H118"/>
    <mergeCell ref="A107:H107"/>
    <mergeCell ref="A115:H115"/>
    <mergeCell ref="A109:H109"/>
    <mergeCell ref="A108:H108"/>
    <mergeCell ref="A116:H116"/>
    <mergeCell ref="A112:H112"/>
    <mergeCell ref="A113:H113"/>
    <mergeCell ref="I67:J67"/>
    <mergeCell ref="I55:J55"/>
    <mergeCell ref="A62:H62"/>
    <mergeCell ref="A61:H61"/>
    <mergeCell ref="A65:H65"/>
    <mergeCell ref="I63:J63"/>
    <mergeCell ref="I66:J66"/>
    <mergeCell ref="A56:H56"/>
    <mergeCell ref="A55:H55"/>
    <mergeCell ref="A59:H59"/>
    <mergeCell ref="I68:J68"/>
    <mergeCell ref="I69:J69"/>
    <mergeCell ref="I72:J72"/>
    <mergeCell ref="I114:J114"/>
    <mergeCell ref="I75:J75"/>
    <mergeCell ref="I76:J76"/>
    <mergeCell ref="I81:J81"/>
    <mergeCell ref="I78:J78"/>
    <mergeCell ref="I79:J79"/>
    <mergeCell ref="I83:J83"/>
    <mergeCell ref="A111:H111"/>
    <mergeCell ref="A114:H114"/>
    <mergeCell ref="A141:H141"/>
    <mergeCell ref="A167:H167"/>
    <mergeCell ref="A155:H155"/>
    <mergeCell ref="A153:H153"/>
    <mergeCell ref="A146:H146"/>
    <mergeCell ref="A120:H120"/>
    <mergeCell ref="A136:H136"/>
    <mergeCell ref="A148:H148"/>
    <mergeCell ref="A168:H168"/>
    <mergeCell ref="A169:H169"/>
    <mergeCell ref="A170:H170"/>
    <mergeCell ref="A163:H163"/>
    <mergeCell ref="A152:H152"/>
    <mergeCell ref="A154:H154"/>
    <mergeCell ref="A143:H143"/>
    <mergeCell ref="I143:J143"/>
    <mergeCell ref="I154:J154"/>
    <mergeCell ref="I151:J151"/>
    <mergeCell ref="I148:J148"/>
    <mergeCell ref="I152:J152"/>
    <mergeCell ref="I153:J153"/>
    <mergeCell ref="A133:H133"/>
    <mergeCell ref="A121:H121"/>
    <mergeCell ref="I133:J133"/>
    <mergeCell ref="I123:J123"/>
    <mergeCell ref="A123:H123"/>
    <mergeCell ref="I122:J122"/>
    <mergeCell ref="A122:H122"/>
    <mergeCell ref="I124:J124"/>
    <mergeCell ref="I171:J171"/>
    <mergeCell ref="A144:H144"/>
    <mergeCell ref="I168:J168"/>
    <mergeCell ref="I169:J169"/>
    <mergeCell ref="I170:J170"/>
    <mergeCell ref="I144:J144"/>
    <mergeCell ref="A171:H171"/>
    <mergeCell ref="I146:J146"/>
    <mergeCell ref="A147:H147"/>
    <mergeCell ref="I147:J147"/>
  </mergeCells>
  <printOptions/>
  <pageMargins left="0.75" right="0.75" top="0.42986111111111114" bottom="0.3902777777777778" header="0.5118055555555555" footer="0.5118055555555555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2014-08-06T08:51:17Z</cp:lastPrinted>
  <dcterms:created xsi:type="dcterms:W3CDTF">2014-03-20T05:47:01Z</dcterms:created>
  <dcterms:modified xsi:type="dcterms:W3CDTF">2014-08-06T08:53:41Z</dcterms:modified>
  <cp:category/>
  <cp:version/>
  <cp:contentType/>
  <cp:contentStatus/>
</cp:coreProperties>
</file>