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сполнение бюджета за 2024 год\"/>
    </mc:Choice>
  </mc:AlternateContent>
  <bookViews>
    <workbookView xWindow="0" yWindow="0" windowWidth="28800" windowHeight="12435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Бюджет!#REF!</definedName>
    <definedName name="SIGN" localSheetId="0">Бюджет!$A$12:$F$13</definedName>
  </definedNames>
  <calcPr calcId="152511"/>
</workbook>
</file>

<file path=xl/calcChain.xml><?xml version="1.0" encoding="utf-8"?>
<calcChain xmlns="http://schemas.openxmlformats.org/spreadsheetml/2006/main">
  <c r="F39" i="1" l="1"/>
  <c r="F58" i="1"/>
  <c r="F195" i="1"/>
  <c r="F172" i="1"/>
  <c r="F126" i="1"/>
  <c r="F75" i="1"/>
  <c r="F74" i="1"/>
  <c r="F71" i="1"/>
  <c r="F22" i="1" l="1"/>
  <c r="F21" i="1" s="1"/>
  <c r="F12" i="1"/>
  <c r="F23" i="1"/>
  <c r="F14" i="1"/>
  <c r="F184" i="1"/>
  <c r="F175" i="1"/>
  <c r="F174" i="1" s="1"/>
  <c r="F84" i="1"/>
  <c r="F83" i="1" s="1"/>
  <c r="F82" i="1" s="1"/>
  <c r="F70" i="1"/>
  <c r="F69" i="1" s="1"/>
  <c r="F35" i="1"/>
  <c r="F141" i="1"/>
  <c r="F140" i="1" s="1"/>
  <c r="F139" i="1" s="1"/>
  <c r="F200" i="1"/>
  <c r="F161" i="1"/>
  <c r="F160" i="1" s="1"/>
  <c r="F159" i="1" s="1"/>
  <c r="F135" i="1"/>
  <c r="F41" i="1"/>
  <c r="F40" i="1" s="1"/>
  <c r="F193" i="1"/>
  <c r="F192" i="1" s="1"/>
  <c r="F191" i="1" s="1"/>
  <c r="F190" i="1" s="1"/>
  <c r="F188" i="1"/>
  <c r="F187" i="1" s="1"/>
  <c r="F180" i="1"/>
  <c r="F179" i="1" s="1"/>
  <c r="F181" i="1"/>
  <c r="F203" i="1"/>
  <c r="F202" i="1" s="1"/>
  <c r="F169" i="1"/>
  <c r="F168" i="1" s="1"/>
  <c r="F167" i="1" s="1"/>
  <c r="F165" i="1"/>
  <c r="F164" i="1" s="1"/>
  <c r="F163" i="1" s="1"/>
  <c r="F155" i="1"/>
  <c r="F151" i="1"/>
  <c r="F147" i="1"/>
  <c r="F145" i="1"/>
  <c r="F144" i="1" s="1"/>
  <c r="F143" i="1" s="1"/>
  <c r="F133" i="1"/>
  <c r="F132" i="1" s="1"/>
  <c r="F131" i="1" s="1"/>
  <c r="F119" i="1"/>
  <c r="F118" i="1" s="1"/>
  <c r="F117" i="1" s="1"/>
  <c r="F113" i="1"/>
  <c r="F107" i="1"/>
  <c r="F106" i="1" s="1"/>
  <c r="F105" i="1" s="1"/>
  <c r="F101" i="1"/>
  <c r="F61" i="1"/>
  <c r="F60" i="1" s="1"/>
  <c r="F59" i="1" s="1"/>
  <c r="F56" i="1"/>
  <c r="F55" i="1" s="1"/>
  <c r="F64" i="1"/>
  <c r="F63" i="1" s="1"/>
  <c r="F100" i="1"/>
  <c r="F99" i="1" s="1"/>
  <c r="F96" i="1"/>
  <c r="F95" i="1" s="1"/>
  <c r="F94" i="1" s="1"/>
  <c r="F93" i="1" s="1"/>
  <c r="F121" i="1" l="1"/>
  <c r="F178" i="1"/>
  <c r="F98" i="1"/>
  <c r="F97" i="1" s="1"/>
</calcChain>
</file>

<file path=xl/sharedStrings.xml><?xml version="1.0" encoding="utf-8"?>
<sst xmlns="http://schemas.openxmlformats.org/spreadsheetml/2006/main" count="980" uniqueCount="177">
  <si>
    <t>тыс. руб.</t>
  </si>
  <si>
    <t>КФСР</t>
  </si>
  <si>
    <t>Итого</t>
  </si>
  <si>
    <t>ОБЩЕГОСУДАРСТВЕННЫЕ ВОПРОСЫ</t>
  </si>
  <si>
    <t>0100</t>
  </si>
  <si>
    <t>0104</t>
  </si>
  <si>
    <t>Расходы на обеспечение функций органов местного самоуправления</t>
  </si>
  <si>
    <t>9820000120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</si>
  <si>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</si>
  <si>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</si>
  <si>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</si>
  <si>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</si>
  <si>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9830000120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</si>
  <si>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</si>
  <si>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</si>
  <si>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</si>
  <si>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</si>
  <si>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</si>
  <si>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</si>
  <si>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</si>
  <si>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</si>
  <si>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9990000830</t>
  </si>
  <si>
    <t>Межбюджетные трансферты</t>
  </si>
  <si>
    <t>500</t>
  </si>
  <si>
    <t>Иные межбюджетные трансферты</t>
  </si>
  <si>
    <t>540</t>
  </si>
  <si>
    <t>9990000840</t>
  </si>
  <si>
    <t>9990000850</t>
  </si>
  <si>
    <t>9990000880</t>
  </si>
  <si>
    <t>9990000990</t>
  </si>
  <si>
    <t>0113</t>
  </si>
  <si>
    <t>Содержание и обслуживание объектов имущества казны муниципального образования</t>
  </si>
  <si>
    <t>9990001030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</si>
  <si>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</si>
  <si>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9990001070</t>
  </si>
  <si>
    <t>Выполнение других обязательств муниципального образования, связанных с общегосударственным управлением</t>
  </si>
  <si>
    <t>9990001750</t>
  </si>
  <si>
    <t>НАЦИОНАЛЬНАЯ ОБОРОНА</t>
  </si>
  <si>
    <t>0200</t>
  </si>
  <si>
    <t>0203</t>
  </si>
  <si>
    <t>9990051180</t>
  </si>
  <si>
    <t>0314</t>
  </si>
  <si>
    <t>0409</t>
  </si>
  <si>
    <t>Расходы на мероприятия по обслуживанию и содержанию автомобильных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</si>
  <si>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</si>
  <si>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0501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</si>
  <si>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</si>
  <si>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9990002310</t>
  </si>
  <si>
    <t>0502</t>
  </si>
  <si>
    <t>0503</t>
  </si>
  <si>
    <t>Расходы на мероприятия по учету и обслуживанию уличного освещения поселения</t>
  </si>
  <si>
    <t>Расходы на прочие мероприятия по благоустройству поселений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</si>
  <si>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</si>
  <si>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</si>
  <si>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Расходы на поддержку развития общественной инфраструктуры муниципального значения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</si>
  <si>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</si>
  <si>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0707</t>
  </si>
  <si>
    <t>0801</t>
  </si>
  <si>
    <t>Расходы на содержание муниципальных казенных учреждений культуры</t>
  </si>
  <si>
    <t>Расходы на выплаты персоналу казенных учреждений</t>
  </si>
  <si>
    <t>110</t>
  </si>
  <si>
    <t>Расходы на содержание муниципальных казенных библиотек</t>
  </si>
  <si>
    <t>Расходы на организацию и проведение культурно-массовых мероприятий</t>
  </si>
  <si>
    <t>1001</t>
  </si>
  <si>
    <t>Доплаты к пенсиям муниципальных служащих</t>
  </si>
  <si>
    <t>Наименование</t>
  </si>
  <si>
    <t>Код главного распорядителя</t>
  </si>
  <si>
    <t>ЦСР</t>
  </si>
  <si>
    <t>ВР</t>
  </si>
  <si>
    <t>Исполнено</t>
  </si>
  <si>
    <t>1</t>
  </si>
  <si>
    <t>2</t>
  </si>
  <si>
    <t>4</t>
  </si>
  <si>
    <t>5</t>
  </si>
  <si>
    <t>6</t>
  </si>
  <si>
    <t>Приложение № 2</t>
  </si>
  <si>
    <t>3</t>
  </si>
  <si>
    <t xml:space="preserve">Расходы бюджета Мшинского сельского поселения Лужского муниципального района Ленинградской области по ведомственной структуре расходов бюджета            </t>
  </si>
  <si>
    <t>006</t>
  </si>
  <si>
    <t>Расходы на выплаты персоналу государственных (муниципальных) органов, казенными учреждениями, органами управления государственными внебюджетными фондами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</si>
  <si>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</si>
  <si>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</si>
  <si>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</si>
  <si>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</si>
  <si>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</si>
  <si>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1240601780</t>
  </si>
  <si>
    <t>244</t>
  </si>
  <si>
    <t>Прочая закупка товаров, работ и услуг</t>
  </si>
  <si>
    <t>Осуществление первичного воинского учета на территориях,где отсутствуют военные комиссариаты</t>
  </si>
  <si>
    <t>1240301150</t>
  </si>
  <si>
    <t>1240301650</t>
  </si>
  <si>
    <t>0412</t>
  </si>
  <si>
    <t>9990001050</t>
  </si>
  <si>
    <t>Расходы на мероприятия по землеустройству и землепользованию</t>
  </si>
  <si>
    <t>Расходы на прочие мероприятия в области жилищно-коммунального хозяйства</t>
  </si>
  <si>
    <t>1240401510</t>
  </si>
  <si>
    <t>1240401600</t>
  </si>
  <si>
    <t>1240401620</t>
  </si>
  <si>
    <t>12404S4660</t>
  </si>
  <si>
    <t>12404S4840</t>
  </si>
  <si>
    <t>12802S4310</t>
  </si>
  <si>
    <t>4940101920</t>
  </si>
  <si>
    <t>Поддержка деятельности молодежных общественных организаций,объединений,инициатив и развития добровольческого (волонтерского) движения, содействие трудовой адаптации и щанятости молодежи</t>
  </si>
  <si>
    <t>1240503070</t>
  </si>
  <si>
    <t>111</t>
  </si>
  <si>
    <t>119</t>
  </si>
  <si>
    <t>000</t>
  </si>
  <si>
    <t>Расходы на выплату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</si>
  <si>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</si>
  <si>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</si>
  <si>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1240100200</t>
  </si>
  <si>
    <t>Закупка товаров, работ и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</si>
  <si>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</si>
  <si>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</si>
  <si>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</si>
  <si>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Исполнение судебных актов Российской Федерации и мировых соглашений по возмещению причиненного вреда</t>
  </si>
  <si>
    <t>831</t>
  </si>
  <si>
    <t>851</t>
  </si>
  <si>
    <t>Уплата налога на имущество организаций и земельного налога</t>
  </si>
  <si>
    <t>1240100210</t>
  </si>
  <si>
    <t>1240101720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</si>
  <si>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</t>
  </si>
  <si>
    <t>12401S0360</t>
  </si>
  <si>
    <t>121</t>
  </si>
  <si>
    <t>129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</si>
  <si>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</si>
  <si>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</si>
  <si>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</si>
  <si>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</si>
  <si>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товарров,работ, услуг в сфере информационно-коммуникационных технологий</t>
  </si>
  <si>
    <t>853</t>
  </si>
  <si>
    <t>Уплата иных платежей</t>
  </si>
  <si>
    <t>Расходы на проффесиональную переподготовку и повышение квалификации муниципальных служащих</t>
  </si>
  <si>
    <t>9820055490</t>
  </si>
  <si>
    <t>Грант за достижение показателей деятельности органов исполнительной власти субъектов Российской Федерации</t>
  </si>
  <si>
    <t>9990001020</t>
  </si>
  <si>
    <t>Исполнение судебных актов, вступивших в законную силу, по искам к муниципальному образованию</t>
  </si>
  <si>
    <t>Расходы на организацию и содержание мест захоронения</t>
  </si>
  <si>
    <t>1240401610</t>
  </si>
  <si>
    <t>Расходы на реализацию программ формирования современной городской среды</t>
  </si>
  <si>
    <t>005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</si>
  <si>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</si>
  <si>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8440100730</t>
  </si>
  <si>
    <t>за 2024 год</t>
  </si>
  <si>
    <t>73.1</t>
  </si>
  <si>
    <t>0107</t>
  </si>
  <si>
    <t>9990001730</t>
  </si>
  <si>
    <t>880</t>
  </si>
  <si>
    <t>Обеспечение проведения выборов в органы местного самоуправления муниципальных образований</t>
  </si>
  <si>
    <t>Специальные расходы</t>
  </si>
  <si>
    <t>9990000370</t>
  </si>
  <si>
    <t>Расходы на проведение технической экспертизы, ремонт и прочие мероприятия по содержанию объектов жилищного фонда</t>
  </si>
  <si>
    <t>1240201170</t>
  </si>
  <si>
    <t>Расходы на мероприятия по предупреждению и ликвидации последствий чрезвычайных ситуаций и стихийных бедствий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</si>
  <si>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</si>
  <si>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12703S4326</t>
  </si>
  <si>
    <t>1301</t>
  </si>
  <si>
    <t>Обслуживание государственного внутреннего и муниципального долга</t>
  </si>
  <si>
    <t>Процентные платежи по муниципальному долгу муниципального образования</t>
  </si>
  <si>
    <t>Обслуживание муниципального долга</t>
  </si>
  <si>
    <t>12402S4770</t>
  </si>
  <si>
    <t>Расходы на реализацию областного закона от 28 декабря 2018 года № 147-оз "О старостах сельских населенных пунктов Ленинградской области "</t>
  </si>
  <si>
    <t>842F255550</t>
  </si>
  <si>
    <t>84F255550</t>
  </si>
  <si>
    <t>9990000300</t>
  </si>
  <si>
    <t>Пенсионное обеспечение</t>
  </si>
  <si>
    <t>1240403020</t>
  </si>
  <si>
    <t>Расходы на реализацию мероприятий по борьбе с борщевиком Сосновского</t>
  </si>
  <si>
    <t xml:space="preserve">к решению Совета депутатов Мшинского сельского поселения Лужского муниципального района от 2025 г. №               </t>
  </si>
  <si>
    <t>БЛАГОУСТРОЙСТВО</t>
  </si>
  <si>
    <t>0000000000</t>
  </si>
  <si>
    <t>КУЛЬТУРА</t>
  </si>
  <si>
    <t>000000000</t>
  </si>
  <si>
    <t>ПЕНСИИ</t>
  </si>
  <si>
    <t>ДОРОГИ</t>
  </si>
  <si>
    <t>НЕПРОГРАММНЫЕ РАСХОДЫ</t>
  </si>
  <si>
    <t>МБТ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</si>
</sst>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\ hh:mm"/>
    <numFmt numFmtId="165" formatCode="#,##0.0"/>
    <numFmt numFmtId="166" formatCode="?"/>
    <numFmt numFmtId="167" formatCode="0.0"/>
    <numFmt numFmtId="168" formatCode="#,##0.0\ _₽"/>
    <numFmt numFmtId="170" formatCode="0.0_ ;\-0.0\ "/>
  </numFmts>
  <fonts count="17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8"/>
      <name val="Arial Cyr"/>
    </font>
    <font>
      <b/>
      <sz val="8"/>
      <name val="Arial Cyr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 wrapText="1"/>
    </xf>
    <xf numFmtId="0" fontId="5" fillId="0" borderId="0" xfId="0" applyFont="1"/>
    <xf numFmtId="0" fontId="0" fillId="2" borderId="0" xfId="0" applyFill="1"/>
    <xf numFmtId="0" fontId="0" fillId="0" borderId="0" xfId="0" applyAlignment="1">
      <alignment wrapText="1"/>
    </xf>
    <xf numFmtId="168" fontId="0" fillId="0" borderId="0" xfId="0" applyNumberFormat="1" applyAlignment="1">
      <alignment wrapText="1"/>
    </xf>
    <xf numFmtId="0" fontId="4" fillId="0" borderId="0" xfId="0" applyFont="1"/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left"/>
    </xf>
    <xf numFmtId="49" fontId="8" fillId="0" borderId="3" xfId="0" applyNumberFormat="1" applyFont="1" applyBorder="1" applyAlignment="1" applyProtection="1">
      <alignment horizontal="center"/>
    </xf>
    <xf numFmtId="165" fontId="8" fillId="0" borderId="3" xfId="0" applyNumberFormat="1" applyFont="1" applyBorder="1" applyAlignment="1" applyProtection="1">
      <alignment horizontal="right"/>
    </xf>
    <xf numFmtId="49" fontId="10" fillId="0" borderId="2" xfId="0" applyNumberFormat="1" applyFont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165" fontId="8" fillId="0" borderId="3" xfId="0" applyNumberFormat="1" applyFont="1" applyBorder="1" applyAlignment="1" applyProtection="1">
      <alignment horizontal="right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165" fontId="8" fillId="3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165" fontId="8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/>
    <xf numFmtId="0" fontId="10" fillId="0" borderId="1" xfId="0" applyFont="1" applyBorder="1"/>
    <xf numFmtId="165" fontId="8" fillId="2" borderId="1" xfId="0" applyNumberFormat="1" applyFont="1" applyFill="1" applyBorder="1" applyAlignment="1" applyProtection="1">
      <alignment horizontal="right" vertical="center" wrapText="1"/>
    </xf>
    <xf numFmtId="166" fontId="10" fillId="3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166" fontId="10" fillId="0" borderId="1" xfId="0" applyNumberFormat="1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165" fontId="8" fillId="4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lef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Border="1"/>
    <xf numFmtId="0" fontId="0" fillId="0" borderId="0" xfId="0" applyBorder="1"/>
    <xf numFmtId="0" fontId="13" fillId="0" borderId="0" xfId="0" applyFont="1"/>
    <xf numFmtId="49" fontId="15" fillId="0" borderId="4" xfId="0" applyNumberFormat="1" applyFont="1" applyBorder="1" applyAlignment="1" applyProtection="1">
      <alignment horizontal="left" vertical="center" wrapText="1"/>
    </xf>
    <xf numFmtId="49" fontId="10" fillId="5" borderId="1" xfId="0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165" fontId="8" fillId="5" borderId="1" xfId="0" applyNumberFormat="1" applyFont="1" applyFill="1" applyBorder="1" applyAlignment="1" applyProtection="1">
      <alignment horizontal="right" vertical="center" wrapText="1"/>
    </xf>
    <xf numFmtId="0" fontId="13" fillId="2" borderId="0" xfId="0" applyFont="1" applyFill="1"/>
    <xf numFmtId="165" fontId="8" fillId="3" borderId="1" xfId="0" applyNumberFormat="1" applyFont="1" applyFill="1" applyBorder="1"/>
    <xf numFmtId="49" fontId="16" fillId="0" borderId="4" xfId="0" applyNumberFormat="1" applyFont="1" applyBorder="1" applyAlignment="1" applyProtection="1">
      <alignment horizontal="center" vertical="center" wrapText="1"/>
    </xf>
    <xf numFmtId="4" fontId="14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170" fontId="4" fillId="0" borderId="1" xfId="0" applyNumberFormat="1" applyFont="1" applyBorder="1" applyAlignment="1" applyProtection="1">
      <alignment horizontal="right" vertical="center" wrapText="1"/>
    </xf>
    <xf numFmtId="49" fontId="15" fillId="4" borderId="4" xfId="0" applyNumberFormat="1" applyFont="1" applyFill="1" applyBorder="1" applyAlignment="1" applyProtection="1">
      <alignment horizontal="left" vertical="center" wrapText="1"/>
    </xf>
    <xf numFmtId="49" fontId="8" fillId="4" borderId="4" xfId="0" applyNumberFormat="1" applyFont="1" applyFill="1" applyBorder="1" applyAlignment="1" applyProtection="1">
      <alignment horizontal="center" vertical="center" wrapText="1"/>
    </xf>
    <xf numFmtId="168" fontId="4" fillId="4" borderId="1" xfId="0" applyNumberFormat="1" applyFont="1" applyFill="1" applyBorder="1" applyAlignment="1">
      <alignment horizontal="right" vertical="center" wrapText="1"/>
    </xf>
    <xf numFmtId="49" fontId="10" fillId="6" borderId="0" xfId="0" applyNumberFormat="1" applyFont="1" applyFill="1" applyBorder="1" applyAlignment="1" applyProtection="1">
      <alignment horizontal="left" vertical="center" wrapText="1"/>
    </xf>
    <xf numFmtId="49" fontId="8" fillId="6" borderId="1" xfId="0" applyNumberFormat="1" applyFont="1" applyFill="1" applyBorder="1" applyAlignment="1" applyProtection="1">
      <alignment horizontal="center" vertical="center" wrapText="1"/>
    </xf>
    <xf numFmtId="49" fontId="8" fillId="6" borderId="0" xfId="0" applyNumberFormat="1" applyFont="1" applyFill="1" applyBorder="1" applyAlignment="1" applyProtection="1">
      <alignment horizontal="center" vertical="center" wrapText="1"/>
    </xf>
    <xf numFmtId="49" fontId="4" fillId="6" borderId="1" xfId="0" applyNumberFormat="1" applyFont="1" applyFill="1" applyBorder="1" applyAlignment="1" applyProtection="1">
      <alignment horizontal="center" vertical="center" wrapText="1"/>
    </xf>
    <xf numFmtId="165" fontId="8" fillId="6" borderId="1" xfId="0" applyNumberFormat="1" applyFont="1" applyFill="1" applyBorder="1" applyAlignment="1" applyProtection="1">
      <alignment horizontal="right" vertical="center" wrapText="1"/>
    </xf>
    <xf numFmtId="49" fontId="15" fillId="6" borderId="4" xfId="0" applyNumberFormat="1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168" fontId="8" fillId="6" borderId="1" xfId="0" applyNumberFormat="1" applyFont="1" applyFill="1" applyBorder="1" applyAlignment="1">
      <alignment horizontal="right" vertical="center" wrapText="1"/>
    </xf>
    <xf numFmtId="49" fontId="10" fillId="6" borderId="1" xfId="0" applyNumberFormat="1" applyFont="1" applyFill="1" applyBorder="1" applyAlignment="1" applyProtection="1">
      <alignment horizontal="left" vertical="center" wrapText="1"/>
    </xf>
    <xf numFmtId="49" fontId="12" fillId="6" borderId="0" xfId="0" applyNumberFormat="1" applyFont="1" applyFill="1" applyBorder="1" applyAlignment="1" applyProtection="1">
      <alignment horizontal="left" vertical="center" wrapText="1"/>
    </xf>
    <xf numFmtId="165" fontId="8" fillId="6" borderId="1" xfId="0" applyNumberFormat="1" applyFont="1" applyFill="1" applyBorder="1"/>
    <xf numFmtId="49" fontId="12" fillId="6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05"/>
  <sheetViews>
    <sheetView showGridLines="0" tabSelected="1" topLeftCell="A38" zoomScale="110" zoomScaleNormal="110" workbookViewId="0">
      <selection activeCell="I43" sqref="I43"/>
    </sheetView>
  </sheetViews>
  <sheetFormatPr defaultRowHeight="12.75" customHeight="1" outlineLevelRow="7" x14ac:dyDescent="0.2"/>
  <cols>
    <col min="1" max="1" width="51.5703125" customWidth="1"/>
    <col min="2" max="3" width="7.5703125" customWidth="1"/>
    <col min="4" max="4" width="16.42578125" customWidth="1"/>
    <col min="5" max="5" width="7.28515625" customWidth="1"/>
    <col min="6" max="6" width="22.42578125" customWidth="1"/>
  </cols>
  <sheetData>
    <row r="1" spans="1:7" ht="12.75" customHeight="1" x14ac:dyDescent="0.2">
      <c r="A1" s="2"/>
      <c r="B1" s="3"/>
      <c r="C1" s="3"/>
      <c r="D1" s="3"/>
      <c r="E1" s="3"/>
      <c r="F1" s="3"/>
    </row>
    <row r="2" spans="1:7" ht="13.5" customHeight="1" x14ac:dyDescent="0.2">
      <c r="A2" s="2"/>
      <c r="B2" s="3"/>
      <c r="C2" s="3"/>
      <c r="D2" s="3"/>
      <c r="E2" s="4"/>
      <c r="F2" s="5" t="s">
        <v>75</v>
      </c>
    </row>
    <row r="3" spans="1:7" ht="48.75" customHeight="1" x14ac:dyDescent="0.2">
      <c r="A3" s="1"/>
      <c r="B3" s="1"/>
      <c r="C3" s="1"/>
      <c r="D3" s="1"/>
      <c r="E3" s="1"/>
      <c r="F3" s="6" t="s">
        <v>168</v>
      </c>
    </row>
    <row r="4" spans="1:7" ht="12.75" customHeight="1" x14ac:dyDescent="0.2">
      <c r="A4" s="66"/>
      <c r="B4" s="67"/>
      <c r="C4" s="67"/>
      <c r="D4" s="67"/>
      <c r="E4" s="67"/>
      <c r="F4" s="67"/>
    </row>
    <row r="5" spans="1:7" ht="36.75" customHeight="1" x14ac:dyDescent="0.2">
      <c r="A5" s="65" t="s">
        <v>77</v>
      </c>
      <c r="B5" s="65"/>
      <c r="C5" s="65"/>
      <c r="D5" s="65"/>
      <c r="E5" s="65"/>
      <c r="F5" s="65"/>
    </row>
    <row r="6" spans="1:7" ht="19.5" customHeight="1" x14ac:dyDescent="0.2">
      <c r="A6" s="65" t="s">
        <v>143</v>
      </c>
      <c r="B6" s="65"/>
      <c r="C6" s="65"/>
      <c r="D6" s="65"/>
      <c r="E6" s="65"/>
      <c r="F6" s="65"/>
    </row>
    <row r="7" spans="1:7" x14ac:dyDescent="0.2">
      <c r="A7" s="11"/>
      <c r="B7" s="12"/>
      <c r="C7" s="12"/>
      <c r="D7" s="12"/>
      <c r="E7" s="12"/>
      <c r="F7" s="13" t="s">
        <v>0</v>
      </c>
    </row>
    <row r="8" spans="1:7" ht="51" x14ac:dyDescent="0.2">
      <c r="A8" s="14" t="s">
        <v>65</v>
      </c>
      <c r="B8" s="14" t="s">
        <v>66</v>
      </c>
      <c r="C8" s="15" t="s">
        <v>1</v>
      </c>
      <c r="D8" s="14" t="s">
        <v>67</v>
      </c>
      <c r="E8" s="14" t="s">
        <v>68</v>
      </c>
      <c r="F8" s="16" t="s">
        <v>69</v>
      </c>
    </row>
    <row r="9" spans="1:7" x14ac:dyDescent="0.2">
      <c r="A9" s="15" t="s">
        <v>70</v>
      </c>
      <c r="B9" s="15" t="s">
        <v>71</v>
      </c>
      <c r="C9" s="15" t="s">
        <v>76</v>
      </c>
      <c r="D9" s="15" t="s">
        <v>72</v>
      </c>
      <c r="E9" s="15" t="s">
        <v>73</v>
      </c>
      <c r="F9" s="15" t="s">
        <v>74</v>
      </c>
    </row>
    <row r="10" spans="1:7" x14ac:dyDescent="0.2">
      <c r="A10" s="17" t="s">
        <v>2</v>
      </c>
      <c r="B10" s="18"/>
      <c r="C10" s="18"/>
      <c r="D10" s="18"/>
      <c r="E10" s="18"/>
      <c r="F10" s="19">
        <v>53688</v>
      </c>
      <c r="G10" s="84"/>
    </row>
    <row r="11" spans="1:7" outlineLevel="1" x14ac:dyDescent="0.2">
      <c r="A11" s="20" t="s">
        <v>3</v>
      </c>
      <c r="B11" s="21" t="s">
        <v>78</v>
      </c>
      <c r="C11" s="21" t="s">
        <v>4</v>
      </c>
      <c r="D11" s="21"/>
      <c r="E11" s="21"/>
      <c r="F11" s="22"/>
    </row>
    <row r="12" spans="1:7" ht="21" outlineLevel="5" x14ac:dyDescent="0.2">
      <c r="A12" s="80" t="s">
        <v>6</v>
      </c>
      <c r="B12" s="73" t="s">
        <v>78</v>
      </c>
      <c r="C12" s="73" t="s">
        <v>5</v>
      </c>
      <c r="D12" s="73" t="s">
        <v>7</v>
      </c>
      <c r="E12" s="73" t="s">
        <v>106</v>
      </c>
      <c r="F12" s="76">
        <f>F15+F16+F17</f>
        <v>1959.01</v>
      </c>
    </row>
    <row r="13" spans="1:7" ht="31.5" outlineLevel="7" x14ac:dyDescent="0.2">
      <c r="A13" s="26" t="s">
        <v>79</v>
      </c>
      <c r="B13" s="14" t="s">
        <v>78</v>
      </c>
      <c r="C13" s="14" t="s">
        <v>5</v>
      </c>
      <c r="D13" s="14" t="s">
        <v>7</v>
      </c>
      <c r="E13" s="14" t="s">
        <v>9</v>
      </c>
      <c r="F13" s="27">
        <v>1959</v>
      </c>
    </row>
    <row r="14" spans="1:7" ht="21" outlineLevel="7" x14ac:dyDescent="0.2">
      <c r="A14" s="26" t="s">
        <v>10</v>
      </c>
      <c r="B14" s="14" t="s">
        <v>78</v>
      </c>
      <c r="C14" s="14" t="s">
        <v>5</v>
      </c>
      <c r="D14" s="14" t="s">
        <v>7</v>
      </c>
      <c r="E14" s="28" t="s">
        <v>11</v>
      </c>
      <c r="F14" s="29">
        <f>F15+F16</f>
        <v>1953.31</v>
      </c>
    </row>
    <row r="15" spans="1:7" outlineLevel="7" x14ac:dyDescent="0.2">
      <c r="A15" s="26" t="s">
        <v>125</v>
      </c>
      <c r="B15" s="14" t="s">
        <v>78</v>
      </c>
      <c r="C15" s="14" t="s">
        <v>5</v>
      </c>
      <c r="D15" s="14" t="s">
        <v>7</v>
      </c>
      <c r="E15" s="28" t="s">
        <v>123</v>
      </c>
      <c r="F15" s="29">
        <v>1533.61</v>
      </c>
    </row>
    <row r="16" spans="1:7" ht="31.5" outlineLevel="7" x14ac:dyDescent="0.2">
      <c r="A16" s="26" t="s">
        <v>126</v>
      </c>
      <c r="B16" s="14" t="s">
        <v>78</v>
      </c>
      <c r="C16" s="14" t="s">
        <v>5</v>
      </c>
      <c r="D16" s="14" t="s">
        <v>7</v>
      </c>
      <c r="E16" s="28" t="s">
        <v>124</v>
      </c>
      <c r="F16" s="29">
        <v>419.7</v>
      </c>
    </row>
    <row r="17" spans="1:7" ht="33" customHeight="1" outlineLevel="7" x14ac:dyDescent="0.2">
      <c r="A17" s="44" t="s">
        <v>134</v>
      </c>
      <c r="B17" s="45" t="s">
        <v>78</v>
      </c>
      <c r="C17" s="45" t="s">
        <v>5</v>
      </c>
      <c r="D17" s="45" t="s">
        <v>133</v>
      </c>
      <c r="E17" s="46" t="s">
        <v>106</v>
      </c>
      <c r="F17" s="47">
        <v>5.7</v>
      </c>
    </row>
    <row r="18" spans="1:7" s="48" customFormat="1" ht="45" customHeight="1" outlineLevel="7" x14ac:dyDescent="0.2">
      <c r="A18" s="44" t="s">
        <v>8</v>
      </c>
      <c r="B18" s="45" t="s">
        <v>78</v>
      </c>
      <c r="C18" s="45" t="s">
        <v>5</v>
      </c>
      <c r="D18" s="45" t="s">
        <v>133</v>
      </c>
      <c r="E18" s="46" t="s">
        <v>9</v>
      </c>
      <c r="F18" s="49">
        <v>5.7</v>
      </c>
    </row>
    <row r="19" spans="1:7" s="48" customFormat="1" ht="20.25" customHeight="1" outlineLevel="7" x14ac:dyDescent="0.2">
      <c r="A19" s="44" t="s">
        <v>10</v>
      </c>
      <c r="B19" s="45" t="s">
        <v>78</v>
      </c>
      <c r="C19" s="45" t="s">
        <v>5</v>
      </c>
      <c r="D19" s="45" t="s">
        <v>133</v>
      </c>
      <c r="E19" s="46" t="s">
        <v>11</v>
      </c>
      <c r="F19" s="49">
        <v>5.7</v>
      </c>
    </row>
    <row r="20" spans="1:7" s="48" customFormat="1" ht="20.25" customHeight="1" outlineLevel="7" x14ac:dyDescent="0.2">
      <c r="A20" s="44" t="s">
        <v>125</v>
      </c>
      <c r="B20" s="45" t="s">
        <v>78</v>
      </c>
      <c r="C20" s="45" t="s">
        <v>5</v>
      </c>
      <c r="D20" s="45" t="s">
        <v>133</v>
      </c>
      <c r="E20" s="46" t="s">
        <v>123</v>
      </c>
      <c r="F20" s="49">
        <v>5.7</v>
      </c>
    </row>
    <row r="21" spans="1:7" ht="21" outlineLevel="5" x14ac:dyDescent="0.2">
      <c r="A21" s="80" t="s">
        <v>6</v>
      </c>
      <c r="B21" s="73" t="s">
        <v>78</v>
      </c>
      <c r="C21" s="73" t="s">
        <v>5</v>
      </c>
      <c r="D21" s="73" t="s">
        <v>12</v>
      </c>
      <c r="E21" s="73" t="s">
        <v>106</v>
      </c>
      <c r="F21" s="76">
        <f>F22+F30+F35+F39</f>
        <v>11819.9</v>
      </c>
    </row>
    <row r="22" spans="1:7" ht="42" outlineLevel="7" x14ac:dyDescent="0.2">
      <c r="A22" s="26" t="s">
        <v>8</v>
      </c>
      <c r="B22" s="14" t="s">
        <v>78</v>
      </c>
      <c r="C22" s="14" t="s">
        <v>5</v>
      </c>
      <c r="D22" s="14" t="s">
        <v>12</v>
      </c>
      <c r="E22" s="14" t="s">
        <v>9</v>
      </c>
      <c r="F22" s="32">
        <f>F24+F25+F26</f>
        <v>8569.5</v>
      </c>
    </row>
    <row r="23" spans="1:7" ht="21" outlineLevel="7" x14ac:dyDescent="0.2">
      <c r="A23" s="26" t="s">
        <v>10</v>
      </c>
      <c r="B23" s="14" t="s">
        <v>78</v>
      </c>
      <c r="C23" s="14" t="s">
        <v>5</v>
      </c>
      <c r="D23" s="14" t="s">
        <v>12</v>
      </c>
      <c r="E23" s="28" t="s">
        <v>11</v>
      </c>
      <c r="F23" s="53">
        <f>F24+F25</f>
        <v>8529.2999999999993</v>
      </c>
      <c r="G23" s="56"/>
    </row>
    <row r="24" spans="1:7" outlineLevel="7" x14ac:dyDescent="0.2">
      <c r="A24" s="26" t="s">
        <v>125</v>
      </c>
      <c r="B24" s="14" t="s">
        <v>78</v>
      </c>
      <c r="C24" s="14" t="s">
        <v>5</v>
      </c>
      <c r="D24" s="14" t="s">
        <v>12</v>
      </c>
      <c r="E24" s="28" t="s">
        <v>123</v>
      </c>
      <c r="F24" s="29">
        <v>6688</v>
      </c>
    </row>
    <row r="25" spans="1:7" ht="31.5" outlineLevel="7" x14ac:dyDescent="0.2">
      <c r="A25" s="26" t="s">
        <v>126</v>
      </c>
      <c r="B25" s="14" t="s">
        <v>78</v>
      </c>
      <c r="C25" s="14" t="s">
        <v>5</v>
      </c>
      <c r="D25" s="14" t="s">
        <v>12</v>
      </c>
      <c r="E25" s="28" t="s">
        <v>124</v>
      </c>
      <c r="F25" s="29">
        <v>1841.3</v>
      </c>
    </row>
    <row r="26" spans="1:7" ht="21" outlineLevel="7" x14ac:dyDescent="0.2">
      <c r="A26" s="44" t="s">
        <v>134</v>
      </c>
      <c r="B26" s="45" t="s">
        <v>78</v>
      </c>
      <c r="C26" s="45" t="s">
        <v>5</v>
      </c>
      <c r="D26" s="45" t="s">
        <v>12</v>
      </c>
      <c r="E26" s="46" t="s">
        <v>106</v>
      </c>
      <c r="F26" s="49">
        <v>40.200000000000003</v>
      </c>
    </row>
    <row r="27" spans="1:7" ht="42" outlineLevel="7" x14ac:dyDescent="0.2">
      <c r="A27" s="44" t="s">
        <v>8</v>
      </c>
      <c r="B27" s="14" t="s">
        <v>78</v>
      </c>
      <c r="C27" s="14" t="s">
        <v>5</v>
      </c>
      <c r="D27" s="14" t="s">
        <v>12</v>
      </c>
      <c r="E27" s="28" t="s">
        <v>9</v>
      </c>
      <c r="F27" s="29">
        <v>40.200000000000003</v>
      </c>
    </row>
    <row r="28" spans="1:7" ht="21" outlineLevel="7" x14ac:dyDescent="0.2">
      <c r="A28" s="44" t="s">
        <v>10</v>
      </c>
      <c r="B28" s="14" t="s">
        <v>78</v>
      </c>
      <c r="C28" s="14" t="s">
        <v>5</v>
      </c>
      <c r="D28" s="14" t="s">
        <v>12</v>
      </c>
      <c r="E28" s="28" t="s">
        <v>11</v>
      </c>
      <c r="F28" s="29">
        <v>40.200000000000003</v>
      </c>
    </row>
    <row r="29" spans="1:7" outlineLevel="7" x14ac:dyDescent="0.2">
      <c r="A29" s="44" t="s">
        <v>125</v>
      </c>
      <c r="B29" s="14" t="s">
        <v>78</v>
      </c>
      <c r="C29" s="14" t="s">
        <v>5</v>
      </c>
      <c r="D29" s="14" t="s">
        <v>12</v>
      </c>
      <c r="E29" s="28" t="s">
        <v>123</v>
      </c>
      <c r="F29" s="29">
        <v>40.200000000000003</v>
      </c>
    </row>
    <row r="30" spans="1:7" ht="21" outlineLevel="7" x14ac:dyDescent="0.2">
      <c r="A30" s="41" t="s">
        <v>13</v>
      </c>
      <c r="B30" s="42" t="s">
        <v>78</v>
      </c>
      <c r="C30" s="42" t="s">
        <v>5</v>
      </c>
      <c r="D30" s="42" t="s">
        <v>12</v>
      </c>
      <c r="E30" s="42" t="s">
        <v>14</v>
      </c>
      <c r="F30" s="43">
        <v>2188.6</v>
      </c>
    </row>
    <row r="31" spans="1:7" ht="21" outlineLevel="7" x14ac:dyDescent="0.2">
      <c r="A31" s="26" t="s">
        <v>15</v>
      </c>
      <c r="B31" s="14" t="s">
        <v>78</v>
      </c>
      <c r="C31" s="14" t="s">
        <v>5</v>
      </c>
      <c r="D31" s="14" t="s">
        <v>12</v>
      </c>
      <c r="E31" s="28" t="s">
        <v>16</v>
      </c>
      <c r="F31" s="29">
        <v>2188.6</v>
      </c>
    </row>
    <row r="32" spans="1:7" ht="21" outlineLevel="7" x14ac:dyDescent="0.2">
      <c r="A32" s="26" t="s">
        <v>129</v>
      </c>
      <c r="B32" s="14" t="s">
        <v>78</v>
      </c>
      <c r="C32" s="14" t="s">
        <v>5</v>
      </c>
      <c r="D32" s="14" t="s">
        <v>12</v>
      </c>
      <c r="E32" s="28" t="s">
        <v>112</v>
      </c>
      <c r="F32" s="29">
        <v>1118.2</v>
      </c>
    </row>
    <row r="33" spans="1:7" outlineLevel="7" x14ac:dyDescent="0.2">
      <c r="A33" s="26" t="s">
        <v>87</v>
      </c>
      <c r="B33" s="14" t="s">
        <v>78</v>
      </c>
      <c r="C33" s="14" t="s">
        <v>5</v>
      </c>
      <c r="D33" s="14" t="s">
        <v>12</v>
      </c>
      <c r="E33" s="28" t="s">
        <v>86</v>
      </c>
      <c r="F33" s="29">
        <v>761.4</v>
      </c>
    </row>
    <row r="34" spans="1:7" outlineLevel="7" x14ac:dyDescent="0.2">
      <c r="A34" s="26" t="s">
        <v>113</v>
      </c>
      <c r="B34" s="14" t="s">
        <v>78</v>
      </c>
      <c r="C34" s="14" t="s">
        <v>5</v>
      </c>
      <c r="D34" s="14" t="s">
        <v>12</v>
      </c>
      <c r="E34" s="28" t="s">
        <v>114</v>
      </c>
      <c r="F34" s="29">
        <v>308.89999999999998</v>
      </c>
    </row>
    <row r="35" spans="1:7" outlineLevel="7" x14ac:dyDescent="0.2">
      <c r="A35" s="41" t="s">
        <v>17</v>
      </c>
      <c r="B35" s="42" t="s">
        <v>78</v>
      </c>
      <c r="C35" s="42" t="s">
        <v>5</v>
      </c>
      <c r="D35" s="42" t="s">
        <v>12</v>
      </c>
      <c r="E35" s="42" t="s">
        <v>18</v>
      </c>
      <c r="F35" s="43">
        <f>F37+F38</f>
        <v>414</v>
      </c>
    </row>
    <row r="36" spans="1:7" outlineLevel="7" x14ac:dyDescent="0.2">
      <c r="A36" s="26" t="s">
        <v>19</v>
      </c>
      <c r="B36" s="14" t="s">
        <v>78</v>
      </c>
      <c r="C36" s="28" t="s">
        <v>5</v>
      </c>
      <c r="D36" s="14" t="s">
        <v>12</v>
      </c>
      <c r="E36" s="28" t="s">
        <v>20</v>
      </c>
      <c r="F36" s="29">
        <v>414</v>
      </c>
    </row>
    <row r="37" spans="1:7" outlineLevel="4" x14ac:dyDescent="0.2">
      <c r="A37" s="26" t="s">
        <v>118</v>
      </c>
      <c r="B37" s="14" t="s">
        <v>78</v>
      </c>
      <c r="C37" s="14" t="s">
        <v>5</v>
      </c>
      <c r="D37" s="14" t="s">
        <v>12</v>
      </c>
      <c r="E37" s="28" t="s">
        <v>117</v>
      </c>
      <c r="F37" s="29">
        <v>414</v>
      </c>
    </row>
    <row r="38" spans="1:7" outlineLevel="5" x14ac:dyDescent="0.2">
      <c r="A38" s="26" t="s">
        <v>131</v>
      </c>
      <c r="B38" s="14" t="s">
        <v>78</v>
      </c>
      <c r="C38" s="14" t="s">
        <v>5</v>
      </c>
      <c r="D38" s="14" t="s">
        <v>12</v>
      </c>
      <c r="E38" s="28" t="s">
        <v>130</v>
      </c>
      <c r="F38" s="30">
        <v>0</v>
      </c>
    </row>
    <row r="39" spans="1:7" outlineLevel="5" x14ac:dyDescent="0.2">
      <c r="A39" s="80" t="s">
        <v>176</v>
      </c>
      <c r="B39" s="73" t="s">
        <v>78</v>
      </c>
      <c r="C39" s="73" t="s">
        <v>5</v>
      </c>
      <c r="D39" s="73" t="s">
        <v>170</v>
      </c>
      <c r="E39" s="73" t="s">
        <v>106</v>
      </c>
      <c r="F39" s="82">
        <f>F40+F43+F46+F49+F52</f>
        <v>647.80000000000007</v>
      </c>
    </row>
    <row r="40" spans="1:7" ht="42" outlineLevel="5" x14ac:dyDescent="0.2">
      <c r="A40" s="23" t="s">
        <v>80</v>
      </c>
      <c r="B40" s="24" t="s">
        <v>78</v>
      </c>
      <c r="C40" s="24" t="s">
        <v>5</v>
      </c>
      <c r="D40" s="24" t="s">
        <v>21</v>
      </c>
      <c r="E40" s="24" t="s">
        <v>106</v>
      </c>
      <c r="F40" s="62">
        <f>F41</f>
        <v>275.10000000000002</v>
      </c>
      <c r="G40" s="48"/>
    </row>
    <row r="41" spans="1:7" outlineLevel="7" x14ac:dyDescent="0.2">
      <c r="A41" s="31" t="s">
        <v>22</v>
      </c>
      <c r="B41" s="14" t="s">
        <v>78</v>
      </c>
      <c r="C41" s="14" t="s">
        <v>5</v>
      </c>
      <c r="D41" s="14" t="s">
        <v>21</v>
      </c>
      <c r="E41" s="14" t="s">
        <v>23</v>
      </c>
      <c r="F41" s="27">
        <f>F42</f>
        <v>275.10000000000002</v>
      </c>
    </row>
    <row r="42" spans="1:7" outlineLevel="7" x14ac:dyDescent="0.2">
      <c r="A42" s="26" t="s">
        <v>24</v>
      </c>
      <c r="B42" s="14" t="s">
        <v>78</v>
      </c>
      <c r="C42" s="14" t="s">
        <v>5</v>
      </c>
      <c r="D42" s="14" t="s">
        <v>21</v>
      </c>
      <c r="E42" s="28" t="s">
        <v>25</v>
      </c>
      <c r="F42" s="29">
        <v>275.10000000000002</v>
      </c>
    </row>
    <row r="43" spans="1:7" ht="42" outlineLevel="5" x14ac:dyDescent="0.2">
      <c r="A43" s="23" t="s">
        <v>81</v>
      </c>
      <c r="B43" s="24" t="s">
        <v>78</v>
      </c>
      <c r="C43" s="24" t="s">
        <v>5</v>
      </c>
      <c r="D43" s="24" t="s">
        <v>26</v>
      </c>
      <c r="E43" s="24" t="s">
        <v>106</v>
      </c>
      <c r="F43" s="25">
        <v>106</v>
      </c>
    </row>
    <row r="44" spans="1:7" outlineLevel="7" x14ac:dyDescent="0.2">
      <c r="A44" s="26" t="s">
        <v>22</v>
      </c>
      <c r="B44" s="14" t="s">
        <v>78</v>
      </c>
      <c r="C44" s="14" t="s">
        <v>5</v>
      </c>
      <c r="D44" s="14" t="s">
        <v>26</v>
      </c>
      <c r="E44" s="14" t="s">
        <v>23</v>
      </c>
      <c r="F44" s="27">
        <v>106</v>
      </c>
    </row>
    <row r="45" spans="1:7" outlineLevel="7" x14ac:dyDescent="0.2">
      <c r="A45" s="26" t="s">
        <v>24</v>
      </c>
      <c r="B45" s="14" t="s">
        <v>78</v>
      </c>
      <c r="C45" s="14" t="s">
        <v>5</v>
      </c>
      <c r="D45" s="14" t="s">
        <v>26</v>
      </c>
      <c r="E45" s="28" t="s">
        <v>25</v>
      </c>
      <c r="F45" s="29">
        <v>106</v>
      </c>
    </row>
    <row r="46" spans="1:7" ht="52.5" outlineLevel="5" x14ac:dyDescent="0.2">
      <c r="A46" s="23" t="s">
        <v>82</v>
      </c>
      <c r="B46" s="24" t="s">
        <v>78</v>
      </c>
      <c r="C46" s="24" t="s">
        <v>5</v>
      </c>
      <c r="D46" s="24" t="s">
        <v>27</v>
      </c>
      <c r="E46" s="24" t="s">
        <v>106</v>
      </c>
      <c r="F46" s="25">
        <v>56.5</v>
      </c>
    </row>
    <row r="47" spans="1:7" outlineLevel="7" x14ac:dyDescent="0.2">
      <c r="A47" s="26" t="s">
        <v>22</v>
      </c>
      <c r="B47" s="14" t="s">
        <v>78</v>
      </c>
      <c r="C47" s="14" t="s">
        <v>5</v>
      </c>
      <c r="D47" s="14" t="s">
        <v>27</v>
      </c>
      <c r="E47" s="14" t="s">
        <v>23</v>
      </c>
      <c r="F47" s="27">
        <v>56.5</v>
      </c>
    </row>
    <row r="48" spans="1:7" outlineLevel="7" x14ac:dyDescent="0.2">
      <c r="A48" s="26" t="s">
        <v>24</v>
      </c>
      <c r="B48" s="14" t="s">
        <v>78</v>
      </c>
      <c r="C48" s="14" t="s">
        <v>5</v>
      </c>
      <c r="D48" s="14" t="s">
        <v>27</v>
      </c>
      <c r="E48" s="28" t="s">
        <v>25</v>
      </c>
      <c r="F48" s="29">
        <v>56.5</v>
      </c>
    </row>
    <row r="49" spans="1:10" ht="52.5" outlineLevel="5" x14ac:dyDescent="0.2">
      <c r="A49" s="23" t="s">
        <v>83</v>
      </c>
      <c r="B49" s="24" t="s">
        <v>78</v>
      </c>
      <c r="C49" s="24" t="s">
        <v>5</v>
      </c>
      <c r="D49" s="24" t="s">
        <v>28</v>
      </c>
      <c r="E49" s="24" t="s">
        <v>106</v>
      </c>
      <c r="F49" s="25">
        <v>112.2</v>
      </c>
    </row>
    <row r="50" spans="1:10" outlineLevel="7" x14ac:dyDescent="0.2">
      <c r="A50" s="26" t="s">
        <v>22</v>
      </c>
      <c r="B50" s="14" t="s">
        <v>78</v>
      </c>
      <c r="C50" s="14" t="s">
        <v>5</v>
      </c>
      <c r="D50" s="14" t="s">
        <v>28</v>
      </c>
      <c r="E50" s="14" t="s">
        <v>23</v>
      </c>
      <c r="F50" s="29">
        <v>112.2</v>
      </c>
    </row>
    <row r="51" spans="1:10" outlineLevel="7" x14ac:dyDescent="0.2">
      <c r="A51" s="26" t="s">
        <v>24</v>
      </c>
      <c r="B51" s="14" t="s">
        <v>78</v>
      </c>
      <c r="C51" s="14" t="s">
        <v>5</v>
      </c>
      <c r="D51" s="14" t="s">
        <v>28</v>
      </c>
      <c r="E51" s="28" t="s">
        <v>25</v>
      </c>
      <c r="F51" s="29">
        <v>112.2</v>
      </c>
    </row>
    <row r="52" spans="1:10" ht="39.75" customHeight="1" outlineLevel="5" x14ac:dyDescent="0.2">
      <c r="A52" s="23" t="s">
        <v>84</v>
      </c>
      <c r="B52" s="24" t="s">
        <v>78</v>
      </c>
      <c r="C52" s="24" t="s">
        <v>5</v>
      </c>
      <c r="D52" s="24" t="s">
        <v>29</v>
      </c>
      <c r="E52" s="24" t="s">
        <v>106</v>
      </c>
      <c r="F52" s="25">
        <v>98</v>
      </c>
    </row>
    <row r="53" spans="1:10" outlineLevel="7" x14ac:dyDescent="0.2">
      <c r="A53" s="26" t="s">
        <v>22</v>
      </c>
      <c r="B53" s="14" t="s">
        <v>78</v>
      </c>
      <c r="C53" s="14" t="s">
        <v>5</v>
      </c>
      <c r="D53" s="14" t="s">
        <v>29</v>
      </c>
      <c r="E53" s="14" t="s">
        <v>23</v>
      </c>
      <c r="F53" s="29">
        <v>98</v>
      </c>
      <c r="G53" s="8"/>
      <c r="H53" s="8"/>
    </row>
    <row r="54" spans="1:10" s="48" customFormat="1" outlineLevel="7" x14ac:dyDescent="0.2">
      <c r="A54" s="44" t="s">
        <v>24</v>
      </c>
      <c r="B54" s="45" t="s">
        <v>78</v>
      </c>
      <c r="C54" s="45" t="s">
        <v>5</v>
      </c>
      <c r="D54" s="45" t="s">
        <v>29</v>
      </c>
      <c r="E54" s="45" t="s">
        <v>25</v>
      </c>
      <c r="F54" s="49">
        <v>98</v>
      </c>
      <c r="G54" s="8"/>
      <c r="H54" s="8"/>
    </row>
    <row r="55" spans="1:10" ht="35.25" customHeight="1" outlineLevel="7" x14ac:dyDescent="0.2">
      <c r="A55" s="80" t="s">
        <v>148</v>
      </c>
      <c r="B55" s="73" t="s">
        <v>78</v>
      </c>
      <c r="C55" s="73" t="s">
        <v>145</v>
      </c>
      <c r="D55" s="73" t="s">
        <v>146</v>
      </c>
      <c r="E55" s="73" t="s">
        <v>106</v>
      </c>
      <c r="F55" s="76">
        <f>F56</f>
        <v>699</v>
      </c>
      <c r="G55" s="61"/>
      <c r="H55" s="54"/>
      <c r="I55" s="55"/>
      <c r="J55" s="55"/>
    </row>
    <row r="56" spans="1:10" ht="26.25" customHeight="1" outlineLevel="7" x14ac:dyDescent="0.2">
      <c r="A56" s="26" t="s">
        <v>17</v>
      </c>
      <c r="B56" s="50" t="s">
        <v>78</v>
      </c>
      <c r="C56" s="50" t="s">
        <v>145</v>
      </c>
      <c r="D56" s="50" t="s">
        <v>146</v>
      </c>
      <c r="E56" s="50" t="s">
        <v>18</v>
      </c>
      <c r="F56" s="53">
        <f>F57</f>
        <v>699</v>
      </c>
      <c r="G56" s="61"/>
      <c r="H56" s="54"/>
      <c r="I56" s="55"/>
      <c r="J56" s="55"/>
    </row>
    <row r="57" spans="1:10" ht="26.25" customHeight="1" outlineLevel="7" x14ac:dyDescent="0.2">
      <c r="A57" s="52" t="s">
        <v>149</v>
      </c>
      <c r="B57" s="50" t="s">
        <v>78</v>
      </c>
      <c r="C57" s="50" t="s">
        <v>145</v>
      </c>
      <c r="D57" s="50" t="s">
        <v>146</v>
      </c>
      <c r="E57" s="51" t="s">
        <v>147</v>
      </c>
      <c r="F57" s="53">
        <v>699</v>
      </c>
      <c r="G57" s="61"/>
      <c r="H57" s="54"/>
      <c r="I57" s="55"/>
      <c r="J57" s="55"/>
    </row>
    <row r="58" spans="1:10" ht="35.25" customHeight="1" outlineLevel="7" x14ac:dyDescent="0.2">
      <c r="A58" s="81" t="s">
        <v>175</v>
      </c>
      <c r="B58" s="73" t="s">
        <v>78</v>
      </c>
      <c r="C58" s="73" t="s">
        <v>30</v>
      </c>
      <c r="D58" s="73" t="s">
        <v>170</v>
      </c>
      <c r="E58" s="73" t="s">
        <v>106</v>
      </c>
      <c r="F58" s="76">
        <f>F59+F63+F66+F69+F74+F78</f>
        <v>292.01</v>
      </c>
      <c r="G58" s="61"/>
      <c r="H58" s="54"/>
      <c r="I58" s="55"/>
      <c r="J58" s="55"/>
    </row>
    <row r="59" spans="1:10" ht="21" outlineLevel="3" x14ac:dyDescent="0.2">
      <c r="A59" s="23" t="s">
        <v>132</v>
      </c>
      <c r="B59" s="24" t="s">
        <v>78</v>
      </c>
      <c r="C59" s="24" t="s">
        <v>30</v>
      </c>
      <c r="D59" s="24" t="s">
        <v>85</v>
      </c>
      <c r="E59" s="24" t="s">
        <v>106</v>
      </c>
      <c r="F59" s="25">
        <f>F60</f>
        <v>19</v>
      </c>
      <c r="G59" s="8"/>
      <c r="H59" s="54"/>
      <c r="I59" s="55"/>
      <c r="J59" s="55"/>
    </row>
    <row r="60" spans="1:10" ht="21" outlineLevel="3" x14ac:dyDescent="0.2">
      <c r="A60" s="26" t="s">
        <v>13</v>
      </c>
      <c r="B60" s="14" t="s">
        <v>78</v>
      </c>
      <c r="C60" s="14" t="s">
        <v>30</v>
      </c>
      <c r="D60" s="14" t="s">
        <v>85</v>
      </c>
      <c r="E60" s="14" t="s">
        <v>14</v>
      </c>
      <c r="F60" s="29">
        <f>F61</f>
        <v>19</v>
      </c>
      <c r="G60" s="8"/>
      <c r="H60" s="8"/>
    </row>
    <row r="61" spans="1:10" ht="21" outlineLevel="3" x14ac:dyDescent="0.2">
      <c r="A61" s="26" t="s">
        <v>15</v>
      </c>
      <c r="B61" s="14" t="s">
        <v>78</v>
      </c>
      <c r="C61" s="14" t="s">
        <v>30</v>
      </c>
      <c r="D61" s="14" t="s">
        <v>85</v>
      </c>
      <c r="E61" s="28" t="s">
        <v>16</v>
      </c>
      <c r="F61" s="29">
        <f>F62</f>
        <v>19</v>
      </c>
      <c r="G61" s="8"/>
      <c r="H61" s="8"/>
    </row>
    <row r="62" spans="1:10" outlineLevel="4" x14ac:dyDescent="0.2">
      <c r="A62" s="26" t="s">
        <v>87</v>
      </c>
      <c r="B62" s="14" t="s">
        <v>78</v>
      </c>
      <c r="C62" s="14" t="s">
        <v>30</v>
      </c>
      <c r="D62" s="14" t="s">
        <v>85</v>
      </c>
      <c r="E62" s="28" t="s">
        <v>86</v>
      </c>
      <c r="F62" s="29">
        <v>19</v>
      </c>
    </row>
    <row r="63" spans="1:10" ht="27" customHeight="1" outlineLevel="5" x14ac:dyDescent="0.2">
      <c r="A63" s="23" t="s">
        <v>136</v>
      </c>
      <c r="B63" s="24" t="s">
        <v>78</v>
      </c>
      <c r="C63" s="24" t="s">
        <v>30</v>
      </c>
      <c r="D63" s="24" t="s">
        <v>135</v>
      </c>
      <c r="E63" s="24" t="s">
        <v>106</v>
      </c>
      <c r="F63" s="25">
        <f>F64</f>
        <v>11.74</v>
      </c>
      <c r="G63" s="8"/>
    </row>
    <row r="64" spans="1:10" outlineLevel="7" x14ac:dyDescent="0.2">
      <c r="A64" s="26" t="s">
        <v>17</v>
      </c>
      <c r="B64" s="14" t="s">
        <v>78</v>
      </c>
      <c r="C64" s="14" t="s">
        <v>30</v>
      </c>
      <c r="D64" s="14" t="s">
        <v>135</v>
      </c>
      <c r="E64" s="14" t="s">
        <v>18</v>
      </c>
      <c r="F64" s="27">
        <f>F65</f>
        <v>11.74</v>
      </c>
      <c r="G64" s="8"/>
    </row>
    <row r="65" spans="1:7" ht="31.5" customHeight="1" outlineLevel="7" x14ac:dyDescent="0.2">
      <c r="A65" s="26" t="s">
        <v>115</v>
      </c>
      <c r="B65" s="14" t="s">
        <v>78</v>
      </c>
      <c r="C65" s="14" t="s">
        <v>30</v>
      </c>
      <c r="D65" s="14" t="s">
        <v>135</v>
      </c>
      <c r="E65" s="28" t="s">
        <v>116</v>
      </c>
      <c r="F65" s="29">
        <v>11.74</v>
      </c>
      <c r="G65" s="8"/>
    </row>
    <row r="66" spans="1:7" ht="24" customHeight="1" outlineLevel="7" x14ac:dyDescent="0.2">
      <c r="A66" s="41" t="s">
        <v>31</v>
      </c>
      <c r="B66" s="42" t="s">
        <v>78</v>
      </c>
      <c r="C66" s="42" t="s">
        <v>30</v>
      </c>
      <c r="D66" s="42" t="s">
        <v>32</v>
      </c>
      <c r="E66" s="42" t="s">
        <v>106</v>
      </c>
      <c r="F66" s="43">
        <v>18.43</v>
      </c>
    </row>
    <row r="67" spans="1:7" ht="27" customHeight="1" outlineLevel="7" x14ac:dyDescent="0.2">
      <c r="A67" s="26" t="s">
        <v>13</v>
      </c>
      <c r="B67" s="14" t="s">
        <v>78</v>
      </c>
      <c r="C67" s="14" t="s">
        <v>30</v>
      </c>
      <c r="D67" s="14" t="s">
        <v>32</v>
      </c>
      <c r="E67" s="28" t="s">
        <v>14</v>
      </c>
      <c r="F67" s="29">
        <v>18.399999999999999</v>
      </c>
    </row>
    <row r="68" spans="1:7" outlineLevel="7" x14ac:dyDescent="0.2">
      <c r="A68" s="26" t="s">
        <v>87</v>
      </c>
      <c r="B68" s="14" t="s">
        <v>78</v>
      </c>
      <c r="C68" s="14" t="s">
        <v>30</v>
      </c>
      <c r="D68" s="14" t="s">
        <v>32</v>
      </c>
      <c r="E68" s="28" t="s">
        <v>86</v>
      </c>
      <c r="F68" s="29">
        <v>18.399999999999999</v>
      </c>
    </row>
    <row r="69" spans="1:7" ht="31.5" outlineLevel="5" x14ac:dyDescent="0.2">
      <c r="A69" s="23" t="s">
        <v>33</v>
      </c>
      <c r="B69" s="24" t="s">
        <v>78</v>
      </c>
      <c r="C69" s="24" t="s">
        <v>30</v>
      </c>
      <c r="D69" s="24" t="s">
        <v>34</v>
      </c>
      <c r="E69" s="24" t="s">
        <v>106</v>
      </c>
      <c r="F69" s="25">
        <f>F70</f>
        <v>64.400000000000006</v>
      </c>
    </row>
    <row r="70" spans="1:7" ht="21" outlineLevel="7" x14ac:dyDescent="0.2">
      <c r="A70" s="26" t="s">
        <v>13</v>
      </c>
      <c r="B70" s="14" t="s">
        <v>78</v>
      </c>
      <c r="C70" s="14" t="s">
        <v>30</v>
      </c>
      <c r="D70" s="14" t="s">
        <v>34</v>
      </c>
      <c r="E70" s="14" t="s">
        <v>14</v>
      </c>
      <c r="F70" s="27">
        <f>F71</f>
        <v>64.400000000000006</v>
      </c>
    </row>
    <row r="71" spans="1:7" ht="21" outlineLevel="7" x14ac:dyDescent="0.2">
      <c r="A71" s="26" t="s">
        <v>15</v>
      </c>
      <c r="B71" s="14" t="s">
        <v>78</v>
      </c>
      <c r="C71" s="14" t="s">
        <v>30</v>
      </c>
      <c r="D71" s="14" t="s">
        <v>34</v>
      </c>
      <c r="E71" s="28" t="s">
        <v>16</v>
      </c>
      <c r="F71" s="29">
        <f>F72+F73</f>
        <v>64.400000000000006</v>
      </c>
    </row>
    <row r="72" spans="1:7" ht="21" outlineLevel="7" x14ac:dyDescent="0.2">
      <c r="A72" s="26" t="s">
        <v>111</v>
      </c>
      <c r="B72" s="14" t="s">
        <v>78</v>
      </c>
      <c r="C72" s="14" t="s">
        <v>30</v>
      </c>
      <c r="D72" s="14" t="s">
        <v>34</v>
      </c>
      <c r="E72" s="28" t="s">
        <v>112</v>
      </c>
      <c r="F72" s="29">
        <v>20.2</v>
      </c>
    </row>
    <row r="73" spans="1:7" outlineLevel="7" x14ac:dyDescent="0.2">
      <c r="A73" s="26" t="s">
        <v>87</v>
      </c>
      <c r="B73" s="14" t="s">
        <v>78</v>
      </c>
      <c r="C73" s="14" t="s">
        <v>30</v>
      </c>
      <c r="D73" s="14" t="s">
        <v>34</v>
      </c>
      <c r="E73" s="28" t="s">
        <v>86</v>
      </c>
      <c r="F73" s="29">
        <v>44.2</v>
      </c>
    </row>
    <row r="74" spans="1:7" ht="21" outlineLevel="5" x14ac:dyDescent="0.2">
      <c r="A74" s="23" t="s">
        <v>35</v>
      </c>
      <c r="B74" s="24" t="s">
        <v>78</v>
      </c>
      <c r="C74" s="24" t="s">
        <v>30</v>
      </c>
      <c r="D74" s="24" t="s">
        <v>36</v>
      </c>
      <c r="E74" s="24" t="s">
        <v>106</v>
      </c>
      <c r="F74" s="25">
        <f>F76+F77</f>
        <v>25.82</v>
      </c>
    </row>
    <row r="75" spans="1:7" outlineLevel="7" x14ac:dyDescent="0.2">
      <c r="A75" s="26" t="s">
        <v>17</v>
      </c>
      <c r="B75" s="14" t="s">
        <v>78</v>
      </c>
      <c r="C75" s="14" t="s">
        <v>30</v>
      </c>
      <c r="D75" s="14" t="s">
        <v>36</v>
      </c>
      <c r="E75" s="14" t="s">
        <v>18</v>
      </c>
      <c r="F75" s="27">
        <f>F76+F77</f>
        <v>25.82</v>
      </c>
    </row>
    <row r="76" spans="1:7" outlineLevel="7" x14ac:dyDescent="0.2">
      <c r="A76" s="26" t="s">
        <v>131</v>
      </c>
      <c r="B76" s="14" t="s">
        <v>78</v>
      </c>
      <c r="C76" s="14" t="s">
        <v>30</v>
      </c>
      <c r="D76" s="14" t="s">
        <v>36</v>
      </c>
      <c r="E76" s="28" t="s">
        <v>130</v>
      </c>
      <c r="F76" s="68">
        <v>10.8</v>
      </c>
    </row>
    <row r="77" spans="1:7" ht="22.5" outlineLevel="7" x14ac:dyDescent="0.2">
      <c r="A77" s="52" t="s">
        <v>115</v>
      </c>
      <c r="B77" s="14" t="s">
        <v>78</v>
      </c>
      <c r="C77" s="14" t="s">
        <v>30</v>
      </c>
      <c r="D77" s="14" t="s">
        <v>36</v>
      </c>
      <c r="E77" s="28" t="s">
        <v>116</v>
      </c>
      <c r="F77" s="29">
        <v>15.02</v>
      </c>
    </row>
    <row r="78" spans="1:7" ht="21" outlineLevel="7" x14ac:dyDescent="0.2">
      <c r="A78" s="26" t="s">
        <v>13</v>
      </c>
      <c r="B78" s="42" t="s">
        <v>78</v>
      </c>
      <c r="C78" s="42" t="s">
        <v>30</v>
      </c>
      <c r="D78" s="42" t="s">
        <v>36</v>
      </c>
      <c r="E78" s="42" t="s">
        <v>14</v>
      </c>
      <c r="F78" s="43">
        <v>152.62</v>
      </c>
    </row>
    <row r="79" spans="1:7" ht="21" outlineLevel="7" x14ac:dyDescent="0.2">
      <c r="A79" s="26" t="s">
        <v>15</v>
      </c>
      <c r="B79" s="14" t="s">
        <v>78</v>
      </c>
      <c r="C79" s="14" t="s">
        <v>30</v>
      </c>
      <c r="D79" s="14" t="s">
        <v>36</v>
      </c>
      <c r="E79" s="28" t="s">
        <v>16</v>
      </c>
      <c r="F79" s="27">
        <v>152.6</v>
      </c>
    </row>
    <row r="80" spans="1:7" outlineLevel="7" x14ac:dyDescent="0.2">
      <c r="A80" s="52" t="s">
        <v>87</v>
      </c>
      <c r="B80" s="14" t="s">
        <v>78</v>
      </c>
      <c r="C80" s="14" t="s">
        <v>30</v>
      </c>
      <c r="D80" s="14" t="s">
        <v>36</v>
      </c>
      <c r="E80" s="28" t="s">
        <v>86</v>
      </c>
      <c r="F80" s="27">
        <v>152.6</v>
      </c>
    </row>
    <row r="81" spans="1:8" outlineLevel="1" x14ac:dyDescent="0.2">
      <c r="A81" s="26" t="s">
        <v>37</v>
      </c>
      <c r="B81" s="14" t="s">
        <v>78</v>
      </c>
      <c r="C81" s="14" t="s">
        <v>38</v>
      </c>
      <c r="D81" s="14" t="s">
        <v>40</v>
      </c>
      <c r="E81" s="14"/>
      <c r="F81" s="27"/>
    </row>
    <row r="82" spans="1:8" ht="21" outlineLevel="3" x14ac:dyDescent="0.2">
      <c r="A82" s="80" t="s">
        <v>88</v>
      </c>
      <c r="B82" s="73" t="s">
        <v>78</v>
      </c>
      <c r="C82" s="73" t="s">
        <v>39</v>
      </c>
      <c r="D82" s="73" t="s">
        <v>40</v>
      </c>
      <c r="E82" s="73" t="s">
        <v>106</v>
      </c>
      <c r="F82" s="76">
        <f>F83</f>
        <v>346.4</v>
      </c>
      <c r="G82" s="8"/>
      <c r="H82" s="8"/>
    </row>
    <row r="83" spans="1:8" ht="42" outlineLevel="7" x14ac:dyDescent="0.2">
      <c r="A83" s="26" t="s">
        <v>8</v>
      </c>
      <c r="B83" s="14" t="s">
        <v>78</v>
      </c>
      <c r="C83" s="14" t="s">
        <v>39</v>
      </c>
      <c r="D83" s="14" t="s">
        <v>40</v>
      </c>
      <c r="E83" s="14" t="s">
        <v>9</v>
      </c>
      <c r="F83" s="32">
        <f>F84</f>
        <v>346.4</v>
      </c>
      <c r="G83" s="8"/>
      <c r="H83" s="8"/>
    </row>
    <row r="84" spans="1:8" ht="21" outlineLevel="7" x14ac:dyDescent="0.2">
      <c r="A84" s="26" t="s">
        <v>10</v>
      </c>
      <c r="B84" s="14" t="s">
        <v>78</v>
      </c>
      <c r="C84" s="14" t="s">
        <v>39</v>
      </c>
      <c r="D84" s="14" t="s">
        <v>40</v>
      </c>
      <c r="E84" s="28" t="s">
        <v>11</v>
      </c>
      <c r="F84" s="29">
        <f>273.3+73.1</f>
        <v>346.4</v>
      </c>
      <c r="G84" s="8"/>
      <c r="H84" s="8"/>
    </row>
    <row r="85" spans="1:8" outlineLevel="7" x14ac:dyDescent="0.2">
      <c r="A85" s="26" t="s">
        <v>125</v>
      </c>
      <c r="B85" s="14" t="s">
        <v>78</v>
      </c>
      <c r="C85" s="14" t="s">
        <v>39</v>
      </c>
      <c r="D85" s="14" t="s">
        <v>40</v>
      </c>
      <c r="E85" s="28" t="s">
        <v>123</v>
      </c>
      <c r="F85" s="29">
        <v>273.25</v>
      </c>
      <c r="G85" s="8"/>
      <c r="H85" s="8"/>
    </row>
    <row r="86" spans="1:8" ht="21" outlineLevel="7" x14ac:dyDescent="0.2">
      <c r="A86" s="26" t="s">
        <v>127</v>
      </c>
      <c r="B86" s="14" t="s">
        <v>78</v>
      </c>
      <c r="C86" s="14" t="s">
        <v>39</v>
      </c>
      <c r="D86" s="14" t="s">
        <v>40</v>
      </c>
      <c r="E86" s="28" t="s">
        <v>128</v>
      </c>
      <c r="F86" s="29">
        <v>0</v>
      </c>
      <c r="G86" s="8"/>
      <c r="H86" s="8"/>
    </row>
    <row r="87" spans="1:8" ht="31.5" outlineLevel="7" x14ac:dyDescent="0.2">
      <c r="A87" s="26" t="s">
        <v>126</v>
      </c>
      <c r="B87" s="14" t="s">
        <v>78</v>
      </c>
      <c r="C87" s="14" t="s">
        <v>39</v>
      </c>
      <c r="D87" s="14" t="s">
        <v>40</v>
      </c>
      <c r="E87" s="28" t="s">
        <v>124</v>
      </c>
      <c r="F87" s="29" t="s">
        <v>144</v>
      </c>
    </row>
    <row r="88" spans="1:8" ht="79.5" customHeight="1" outlineLevel="3" x14ac:dyDescent="0.2">
      <c r="A88" s="80" t="s">
        <v>153</v>
      </c>
      <c r="B88" s="73" t="s">
        <v>78</v>
      </c>
      <c r="C88" s="73" t="s">
        <v>41</v>
      </c>
      <c r="D88" s="73" t="s">
        <v>152</v>
      </c>
      <c r="E88" s="73" t="s">
        <v>106</v>
      </c>
      <c r="F88" s="76">
        <v>99</v>
      </c>
    </row>
    <row r="89" spans="1:8" ht="21" outlineLevel="3" x14ac:dyDescent="0.2">
      <c r="A89" s="26" t="s">
        <v>13</v>
      </c>
      <c r="B89" s="14" t="s">
        <v>78</v>
      </c>
      <c r="C89" s="14" t="s">
        <v>41</v>
      </c>
      <c r="D89" s="24" t="s">
        <v>152</v>
      </c>
      <c r="E89" s="14" t="s">
        <v>14</v>
      </c>
      <c r="F89" s="27">
        <v>99</v>
      </c>
    </row>
    <row r="90" spans="1:8" ht="21" outlineLevel="3" x14ac:dyDescent="0.2">
      <c r="A90" s="26" t="s">
        <v>15</v>
      </c>
      <c r="B90" s="14" t="s">
        <v>78</v>
      </c>
      <c r="C90" s="14" t="s">
        <v>41</v>
      </c>
      <c r="D90" s="24" t="s">
        <v>152</v>
      </c>
      <c r="E90" s="28" t="s">
        <v>16</v>
      </c>
      <c r="F90" s="29">
        <v>99</v>
      </c>
    </row>
    <row r="91" spans="1:8" outlineLevel="3" x14ac:dyDescent="0.2">
      <c r="A91" s="26" t="s">
        <v>87</v>
      </c>
      <c r="B91" s="14" t="s">
        <v>78</v>
      </c>
      <c r="C91" s="14" t="s">
        <v>41</v>
      </c>
      <c r="D91" s="24" t="s">
        <v>152</v>
      </c>
      <c r="E91" s="28" t="s">
        <v>86</v>
      </c>
      <c r="F91" s="29">
        <v>99</v>
      </c>
    </row>
    <row r="92" spans="1:8" outlineLevel="3" x14ac:dyDescent="0.2">
      <c r="A92" s="80" t="s">
        <v>174</v>
      </c>
      <c r="B92" s="73" t="s">
        <v>78</v>
      </c>
      <c r="C92" s="73" t="s">
        <v>42</v>
      </c>
      <c r="D92" s="73" t="s">
        <v>170</v>
      </c>
      <c r="E92" s="73" t="s">
        <v>106</v>
      </c>
      <c r="F92" s="76">
        <v>7172.9</v>
      </c>
    </row>
    <row r="93" spans="1:8" ht="21" outlineLevel="3" x14ac:dyDescent="0.2">
      <c r="A93" s="23" t="s">
        <v>43</v>
      </c>
      <c r="B93" s="24" t="s">
        <v>78</v>
      </c>
      <c r="C93" s="24" t="s">
        <v>42</v>
      </c>
      <c r="D93" s="24" t="s">
        <v>89</v>
      </c>
      <c r="E93" s="24" t="s">
        <v>106</v>
      </c>
      <c r="F93" s="25">
        <f>F94</f>
        <v>1420.1</v>
      </c>
    </row>
    <row r="94" spans="1:8" ht="21" outlineLevel="4" x14ac:dyDescent="0.2">
      <c r="A94" s="26" t="s">
        <v>13</v>
      </c>
      <c r="B94" s="14" t="s">
        <v>78</v>
      </c>
      <c r="C94" s="14" t="s">
        <v>42</v>
      </c>
      <c r="D94" s="14" t="s">
        <v>89</v>
      </c>
      <c r="E94" s="14" t="s">
        <v>14</v>
      </c>
      <c r="F94" s="27">
        <f>F95</f>
        <v>1420.1</v>
      </c>
    </row>
    <row r="95" spans="1:8" ht="21" outlineLevel="4" x14ac:dyDescent="0.2">
      <c r="A95" s="26" t="s">
        <v>15</v>
      </c>
      <c r="B95" s="14" t="s">
        <v>78</v>
      </c>
      <c r="C95" s="14" t="s">
        <v>42</v>
      </c>
      <c r="D95" s="14" t="s">
        <v>89</v>
      </c>
      <c r="E95" s="28" t="s">
        <v>16</v>
      </c>
      <c r="F95" s="29">
        <f>F96</f>
        <v>1420.1</v>
      </c>
    </row>
    <row r="96" spans="1:8" outlineLevel="4" x14ac:dyDescent="0.2">
      <c r="A96" s="26" t="s">
        <v>87</v>
      </c>
      <c r="B96" s="14" t="s">
        <v>78</v>
      </c>
      <c r="C96" s="14" t="s">
        <v>42</v>
      </c>
      <c r="D96" s="14" t="s">
        <v>89</v>
      </c>
      <c r="E96" s="28" t="s">
        <v>86</v>
      </c>
      <c r="F96" s="29">
        <f>200+1220.1</f>
        <v>1420.1</v>
      </c>
    </row>
    <row r="97" spans="1:6" ht="21" outlineLevel="6" x14ac:dyDescent="0.2">
      <c r="A97" s="23" t="s">
        <v>44</v>
      </c>
      <c r="B97" s="24" t="s">
        <v>78</v>
      </c>
      <c r="C97" s="24" t="s">
        <v>42</v>
      </c>
      <c r="D97" s="24" t="s">
        <v>90</v>
      </c>
      <c r="E97" s="24" t="s">
        <v>106</v>
      </c>
      <c r="F97" s="25">
        <f>F98</f>
        <v>1277</v>
      </c>
    </row>
    <row r="98" spans="1:6" ht="21" outlineLevel="6" x14ac:dyDescent="0.2">
      <c r="A98" s="26" t="s">
        <v>13</v>
      </c>
      <c r="B98" s="14" t="s">
        <v>78</v>
      </c>
      <c r="C98" s="14" t="s">
        <v>42</v>
      </c>
      <c r="D98" s="24" t="s">
        <v>90</v>
      </c>
      <c r="E98" s="14" t="s">
        <v>14</v>
      </c>
      <c r="F98" s="27">
        <f>F99</f>
        <v>1277</v>
      </c>
    </row>
    <row r="99" spans="1:6" ht="21" outlineLevel="6" x14ac:dyDescent="0.2">
      <c r="A99" s="26" t="s">
        <v>15</v>
      </c>
      <c r="B99" s="14" t="s">
        <v>78</v>
      </c>
      <c r="C99" s="14" t="s">
        <v>42</v>
      </c>
      <c r="D99" s="24" t="s">
        <v>90</v>
      </c>
      <c r="E99" s="28" t="s">
        <v>16</v>
      </c>
      <c r="F99" s="29">
        <f>F100</f>
        <v>1277</v>
      </c>
    </row>
    <row r="100" spans="1:6" ht="39" customHeight="1" outlineLevel="6" x14ac:dyDescent="0.2">
      <c r="A100" s="52" t="s">
        <v>87</v>
      </c>
      <c r="B100" s="14" t="s">
        <v>78</v>
      </c>
      <c r="C100" s="14" t="s">
        <v>42</v>
      </c>
      <c r="D100" s="24" t="s">
        <v>90</v>
      </c>
      <c r="E100" s="28" t="s">
        <v>86</v>
      </c>
      <c r="F100" s="29">
        <f>1183+94</f>
        <v>1277</v>
      </c>
    </row>
    <row r="101" spans="1:6" ht="53.25" customHeight="1" outlineLevel="5" x14ac:dyDescent="0.2">
      <c r="A101" s="23" t="s">
        <v>154</v>
      </c>
      <c r="B101" s="24" t="s">
        <v>78</v>
      </c>
      <c r="C101" s="24" t="s">
        <v>42</v>
      </c>
      <c r="D101" s="24" t="s">
        <v>155</v>
      </c>
      <c r="E101" s="24" t="s">
        <v>106</v>
      </c>
      <c r="F101" s="25">
        <f>F102</f>
        <v>4475.8</v>
      </c>
    </row>
    <row r="102" spans="1:6" ht="21" outlineLevel="5" x14ac:dyDescent="0.2">
      <c r="A102" s="26" t="s">
        <v>13</v>
      </c>
      <c r="B102" s="14" t="s">
        <v>78</v>
      </c>
      <c r="C102" s="14" t="s">
        <v>42</v>
      </c>
      <c r="D102" s="24" t="s">
        <v>155</v>
      </c>
      <c r="E102" s="14" t="s">
        <v>14</v>
      </c>
      <c r="F102" s="27">
        <v>4475.8</v>
      </c>
    </row>
    <row r="103" spans="1:6" ht="21" outlineLevel="5" x14ac:dyDescent="0.2">
      <c r="A103" s="26" t="s">
        <v>15</v>
      </c>
      <c r="B103" s="14" t="s">
        <v>78</v>
      </c>
      <c r="C103" s="14" t="s">
        <v>42</v>
      </c>
      <c r="D103" s="24" t="s">
        <v>155</v>
      </c>
      <c r="E103" s="28" t="s">
        <v>16</v>
      </c>
      <c r="F103" s="27">
        <v>4475.8</v>
      </c>
    </row>
    <row r="104" spans="1:6" outlineLevel="5" x14ac:dyDescent="0.2">
      <c r="A104" s="52" t="s">
        <v>87</v>
      </c>
      <c r="B104" s="14" t="s">
        <v>78</v>
      </c>
      <c r="C104" s="14" t="s">
        <v>42</v>
      </c>
      <c r="D104" s="24" t="s">
        <v>155</v>
      </c>
      <c r="E104" s="28" t="s">
        <v>86</v>
      </c>
      <c r="F104" s="27">
        <v>4475.8</v>
      </c>
    </row>
    <row r="105" spans="1:6" ht="21" outlineLevel="6" x14ac:dyDescent="0.2">
      <c r="A105" s="80" t="s">
        <v>93</v>
      </c>
      <c r="B105" s="73" t="s">
        <v>78</v>
      </c>
      <c r="C105" s="73" t="s">
        <v>91</v>
      </c>
      <c r="D105" s="73" t="s">
        <v>92</v>
      </c>
      <c r="E105" s="73" t="s">
        <v>106</v>
      </c>
      <c r="F105" s="76">
        <f>F106</f>
        <v>234</v>
      </c>
    </row>
    <row r="106" spans="1:6" ht="21" outlineLevel="6" x14ac:dyDescent="0.2">
      <c r="A106" s="26" t="s">
        <v>13</v>
      </c>
      <c r="B106" s="14" t="s">
        <v>78</v>
      </c>
      <c r="C106" s="14" t="s">
        <v>91</v>
      </c>
      <c r="D106" s="14" t="s">
        <v>92</v>
      </c>
      <c r="E106" s="14" t="s">
        <v>14</v>
      </c>
      <c r="F106" s="27">
        <f>F107</f>
        <v>234</v>
      </c>
    </row>
    <row r="107" spans="1:6" ht="21" outlineLevel="6" x14ac:dyDescent="0.2">
      <c r="A107" s="26" t="s">
        <v>15</v>
      </c>
      <c r="B107" s="14" t="s">
        <v>78</v>
      </c>
      <c r="C107" s="14" t="s">
        <v>91</v>
      </c>
      <c r="D107" s="14" t="s">
        <v>92</v>
      </c>
      <c r="E107" s="28" t="s">
        <v>16</v>
      </c>
      <c r="F107" s="29">
        <f>F108</f>
        <v>234</v>
      </c>
    </row>
    <row r="108" spans="1:6" outlineLevel="6" x14ac:dyDescent="0.2">
      <c r="A108" s="26" t="s">
        <v>87</v>
      </c>
      <c r="B108" s="14" t="s">
        <v>78</v>
      </c>
      <c r="C108" s="14" t="s">
        <v>91</v>
      </c>
      <c r="D108" s="14" t="s">
        <v>92</v>
      </c>
      <c r="E108" s="28" t="s">
        <v>86</v>
      </c>
      <c r="F108" s="29">
        <v>234</v>
      </c>
    </row>
    <row r="109" spans="1:6" s="7" customFormat="1" ht="42" customHeight="1" outlineLevel="7" x14ac:dyDescent="0.2">
      <c r="A109" s="80" t="s">
        <v>151</v>
      </c>
      <c r="B109" s="73" t="s">
        <v>78</v>
      </c>
      <c r="C109" s="73" t="s">
        <v>45</v>
      </c>
      <c r="D109" s="73" t="s">
        <v>150</v>
      </c>
      <c r="E109" s="73" t="s">
        <v>106</v>
      </c>
      <c r="F109" s="76">
        <v>50</v>
      </c>
    </row>
    <row r="110" spans="1:6" s="7" customFormat="1" ht="21" outlineLevel="7" x14ac:dyDescent="0.2">
      <c r="A110" s="26" t="s">
        <v>13</v>
      </c>
      <c r="B110" s="14" t="s">
        <v>78</v>
      </c>
      <c r="C110" s="14" t="s">
        <v>45</v>
      </c>
      <c r="D110" s="14" t="s">
        <v>150</v>
      </c>
      <c r="E110" s="14" t="s">
        <v>14</v>
      </c>
      <c r="F110" s="29">
        <v>50</v>
      </c>
    </row>
    <row r="111" spans="1:6" s="7" customFormat="1" ht="21" outlineLevel="7" x14ac:dyDescent="0.2">
      <c r="A111" s="26" t="s">
        <v>15</v>
      </c>
      <c r="B111" s="14" t="s">
        <v>78</v>
      </c>
      <c r="C111" s="14" t="s">
        <v>45</v>
      </c>
      <c r="D111" s="14" t="s">
        <v>150</v>
      </c>
      <c r="E111" s="28" t="s">
        <v>16</v>
      </c>
      <c r="F111" s="29">
        <v>50</v>
      </c>
    </row>
    <row r="112" spans="1:6" s="7" customFormat="1" outlineLevel="7" x14ac:dyDescent="0.2">
      <c r="A112" s="26" t="s">
        <v>87</v>
      </c>
      <c r="B112" s="14" t="s">
        <v>78</v>
      </c>
      <c r="C112" s="14" t="s">
        <v>45</v>
      </c>
      <c r="D112" s="14" t="s">
        <v>150</v>
      </c>
      <c r="E112" s="28" t="s">
        <v>86</v>
      </c>
      <c r="F112" s="29">
        <v>50</v>
      </c>
    </row>
    <row r="113" spans="1:6" ht="31.5" outlineLevel="3" x14ac:dyDescent="0.2">
      <c r="A113" s="80" t="s">
        <v>46</v>
      </c>
      <c r="B113" s="73" t="s">
        <v>78</v>
      </c>
      <c r="C113" s="73" t="s">
        <v>45</v>
      </c>
      <c r="D113" s="73" t="s">
        <v>47</v>
      </c>
      <c r="E113" s="73" t="s">
        <v>106</v>
      </c>
      <c r="F113" s="76">
        <f>F114</f>
        <v>649</v>
      </c>
    </row>
    <row r="114" spans="1:6" ht="21" outlineLevel="3" x14ac:dyDescent="0.2">
      <c r="A114" s="26" t="s">
        <v>13</v>
      </c>
      <c r="B114" s="14" t="s">
        <v>78</v>
      </c>
      <c r="C114" s="14" t="s">
        <v>45</v>
      </c>
      <c r="D114" s="14" t="s">
        <v>47</v>
      </c>
      <c r="E114" s="14" t="s">
        <v>14</v>
      </c>
      <c r="F114" s="32">
        <v>649</v>
      </c>
    </row>
    <row r="115" spans="1:6" ht="21" outlineLevel="3" x14ac:dyDescent="0.2">
      <c r="A115" s="26" t="s">
        <v>15</v>
      </c>
      <c r="B115" s="14" t="s">
        <v>78</v>
      </c>
      <c r="C115" s="14" t="s">
        <v>45</v>
      </c>
      <c r="D115" s="14" t="s">
        <v>47</v>
      </c>
      <c r="E115" s="28" t="s">
        <v>16</v>
      </c>
      <c r="F115" s="32">
        <v>649</v>
      </c>
    </row>
    <row r="116" spans="1:6" s="56" customFormat="1" outlineLevel="3" x14ac:dyDescent="0.2">
      <c r="A116" s="26" t="s">
        <v>87</v>
      </c>
      <c r="B116" s="28" t="s">
        <v>78</v>
      </c>
      <c r="C116" s="28" t="s">
        <v>45</v>
      </c>
      <c r="D116" s="14" t="s">
        <v>47</v>
      </c>
      <c r="E116" s="28" t="s">
        <v>86</v>
      </c>
      <c r="F116" s="53">
        <v>649</v>
      </c>
    </row>
    <row r="117" spans="1:6" s="7" customFormat="1" ht="22.5" outlineLevel="3" x14ac:dyDescent="0.2">
      <c r="A117" s="83" t="s">
        <v>94</v>
      </c>
      <c r="B117" s="73" t="s">
        <v>78</v>
      </c>
      <c r="C117" s="73" t="s">
        <v>48</v>
      </c>
      <c r="D117" s="73" t="s">
        <v>95</v>
      </c>
      <c r="E117" s="73" t="s">
        <v>106</v>
      </c>
      <c r="F117" s="76">
        <f>F118</f>
        <v>40.53</v>
      </c>
    </row>
    <row r="118" spans="1:6" ht="21" outlineLevel="3" x14ac:dyDescent="0.2">
      <c r="A118" s="26" t="s">
        <v>13</v>
      </c>
      <c r="B118" s="14" t="s">
        <v>78</v>
      </c>
      <c r="C118" s="14" t="s">
        <v>48</v>
      </c>
      <c r="D118" s="14" t="s">
        <v>95</v>
      </c>
      <c r="E118" s="14" t="s">
        <v>14</v>
      </c>
      <c r="F118" s="53">
        <f>F119</f>
        <v>40.53</v>
      </c>
    </row>
    <row r="119" spans="1:6" ht="21" outlineLevel="3" x14ac:dyDescent="0.2">
      <c r="A119" s="26" t="s">
        <v>15</v>
      </c>
      <c r="B119" s="14" t="s">
        <v>78</v>
      </c>
      <c r="C119" s="14" t="s">
        <v>48</v>
      </c>
      <c r="D119" s="14" t="s">
        <v>95</v>
      </c>
      <c r="E119" s="28" t="s">
        <v>16</v>
      </c>
      <c r="F119" s="53">
        <f>F120</f>
        <v>40.53</v>
      </c>
    </row>
    <row r="120" spans="1:6" outlineLevel="3" x14ac:dyDescent="0.2">
      <c r="A120" s="26" t="s">
        <v>113</v>
      </c>
      <c r="B120" s="14" t="s">
        <v>78</v>
      </c>
      <c r="C120" s="14" t="s">
        <v>48</v>
      </c>
      <c r="D120" s="14" t="s">
        <v>95</v>
      </c>
      <c r="E120" s="28" t="s">
        <v>114</v>
      </c>
      <c r="F120" s="32">
        <v>40.53</v>
      </c>
    </row>
    <row r="121" spans="1:6" outlineLevel="3" x14ac:dyDescent="0.2">
      <c r="A121" s="80" t="s">
        <v>169</v>
      </c>
      <c r="B121" s="73" t="s">
        <v>78</v>
      </c>
      <c r="C121" s="73" t="s">
        <v>49</v>
      </c>
      <c r="D121" s="73" t="s">
        <v>170</v>
      </c>
      <c r="E121" s="75" t="s">
        <v>106</v>
      </c>
      <c r="F121" s="76">
        <f>F122+F126+F131+F135+F139+F143+F147+F151+F155+F159+F163</f>
        <v>15486.09</v>
      </c>
    </row>
    <row r="122" spans="1:6" ht="63" customHeight="1" outlineLevel="3" x14ac:dyDescent="0.2">
      <c r="A122" s="44" t="s">
        <v>161</v>
      </c>
      <c r="B122" s="45" t="s">
        <v>78</v>
      </c>
      <c r="C122" s="45" t="s">
        <v>49</v>
      </c>
      <c r="D122" s="45" t="s">
        <v>160</v>
      </c>
      <c r="E122" s="45" t="s">
        <v>106</v>
      </c>
      <c r="F122" s="47">
        <v>825.3</v>
      </c>
    </row>
    <row r="123" spans="1:6" ht="21" outlineLevel="3" x14ac:dyDescent="0.2">
      <c r="A123" s="26" t="s">
        <v>13</v>
      </c>
      <c r="B123" s="14" t="s">
        <v>78</v>
      </c>
      <c r="C123" s="14" t="s">
        <v>49</v>
      </c>
      <c r="D123" s="14" t="s">
        <v>160</v>
      </c>
      <c r="E123" s="14" t="s">
        <v>14</v>
      </c>
      <c r="F123" s="29">
        <v>825.3</v>
      </c>
    </row>
    <row r="124" spans="1:6" ht="21" outlineLevel="3" x14ac:dyDescent="0.2">
      <c r="A124" s="26" t="s">
        <v>15</v>
      </c>
      <c r="B124" s="14" t="s">
        <v>78</v>
      </c>
      <c r="C124" s="14" t="s">
        <v>49</v>
      </c>
      <c r="D124" s="14" t="s">
        <v>160</v>
      </c>
      <c r="E124" s="28" t="s">
        <v>16</v>
      </c>
      <c r="F124" s="29">
        <v>825.3</v>
      </c>
    </row>
    <row r="125" spans="1:6" outlineLevel="3" x14ac:dyDescent="0.2">
      <c r="A125" s="26" t="s">
        <v>87</v>
      </c>
      <c r="B125" s="14" t="s">
        <v>78</v>
      </c>
      <c r="C125" s="14" t="s">
        <v>49</v>
      </c>
      <c r="D125" s="14" t="s">
        <v>160</v>
      </c>
      <c r="E125" s="28" t="s">
        <v>86</v>
      </c>
      <c r="F125" s="29">
        <v>825.3</v>
      </c>
    </row>
    <row r="126" spans="1:6" ht="21" outlineLevel="6" x14ac:dyDescent="0.2">
      <c r="A126" s="23" t="s">
        <v>50</v>
      </c>
      <c r="B126" s="24" t="s">
        <v>78</v>
      </c>
      <c r="C126" s="24" t="s">
        <v>49</v>
      </c>
      <c r="D126" s="24" t="s">
        <v>96</v>
      </c>
      <c r="E126" s="24" t="s">
        <v>106</v>
      </c>
      <c r="F126" s="25">
        <f>F129+F130</f>
        <v>2521.4</v>
      </c>
    </row>
    <row r="127" spans="1:6" ht="21" outlineLevel="6" x14ac:dyDescent="0.2">
      <c r="A127" s="26" t="s">
        <v>13</v>
      </c>
      <c r="B127" s="14" t="s">
        <v>78</v>
      </c>
      <c r="C127" s="14" t="s">
        <v>49</v>
      </c>
      <c r="D127" s="14" t="s">
        <v>96</v>
      </c>
      <c r="E127" s="14" t="s">
        <v>14</v>
      </c>
      <c r="F127" s="29">
        <v>2521.3000000000002</v>
      </c>
    </row>
    <row r="128" spans="1:6" ht="21" outlineLevel="6" x14ac:dyDescent="0.2">
      <c r="A128" s="26" t="s">
        <v>15</v>
      </c>
      <c r="B128" s="14" t="s">
        <v>78</v>
      </c>
      <c r="C128" s="14" t="s">
        <v>49</v>
      </c>
      <c r="D128" s="14" t="s">
        <v>96</v>
      </c>
      <c r="E128" s="28" t="s">
        <v>16</v>
      </c>
      <c r="F128" s="29">
        <v>2521.3000000000002</v>
      </c>
    </row>
    <row r="129" spans="1:6" outlineLevel="6" x14ac:dyDescent="0.2">
      <c r="A129" s="26" t="s">
        <v>87</v>
      </c>
      <c r="B129" s="14" t="s">
        <v>78</v>
      </c>
      <c r="C129" s="14" t="s">
        <v>49</v>
      </c>
      <c r="D129" s="14" t="s">
        <v>96</v>
      </c>
      <c r="E129" s="28" t="s">
        <v>86</v>
      </c>
      <c r="F129" s="29">
        <v>806.2</v>
      </c>
    </row>
    <row r="130" spans="1:6" outlineLevel="6" x14ac:dyDescent="0.2">
      <c r="A130" s="26" t="s">
        <v>113</v>
      </c>
      <c r="B130" s="14" t="s">
        <v>78</v>
      </c>
      <c r="C130" s="14" t="s">
        <v>49</v>
      </c>
      <c r="D130" s="14" t="s">
        <v>96</v>
      </c>
      <c r="E130" s="28" t="s">
        <v>114</v>
      </c>
      <c r="F130" s="29">
        <v>1715.2</v>
      </c>
    </row>
    <row r="131" spans="1:6" ht="30.75" customHeight="1" outlineLevel="6" x14ac:dyDescent="0.2">
      <c r="A131" s="41" t="s">
        <v>137</v>
      </c>
      <c r="B131" s="42" t="s">
        <v>78</v>
      </c>
      <c r="C131" s="42" t="s">
        <v>49</v>
      </c>
      <c r="D131" s="42" t="s">
        <v>138</v>
      </c>
      <c r="E131" s="42" t="s">
        <v>106</v>
      </c>
      <c r="F131" s="43">
        <f>F132</f>
        <v>44.95</v>
      </c>
    </row>
    <row r="132" spans="1:6" ht="30.75" customHeight="1" outlineLevel="6" x14ac:dyDescent="0.2">
      <c r="A132" s="26" t="s">
        <v>13</v>
      </c>
      <c r="B132" s="14" t="s">
        <v>78</v>
      </c>
      <c r="C132" s="14" t="s">
        <v>49</v>
      </c>
      <c r="D132" s="45" t="s">
        <v>138</v>
      </c>
      <c r="E132" s="28" t="s">
        <v>14</v>
      </c>
      <c r="F132" s="29">
        <f>F133</f>
        <v>44.95</v>
      </c>
    </row>
    <row r="133" spans="1:6" ht="30.75" customHeight="1" outlineLevel="6" x14ac:dyDescent="0.2">
      <c r="A133" s="26" t="s">
        <v>15</v>
      </c>
      <c r="B133" s="14" t="s">
        <v>78</v>
      </c>
      <c r="C133" s="14" t="s">
        <v>49</v>
      </c>
      <c r="D133" s="45" t="s">
        <v>138</v>
      </c>
      <c r="E133" s="28" t="s">
        <v>16</v>
      </c>
      <c r="F133" s="29">
        <f>F134</f>
        <v>44.95</v>
      </c>
    </row>
    <row r="134" spans="1:6" ht="30.75" customHeight="1" outlineLevel="6" x14ac:dyDescent="0.2">
      <c r="A134" s="26" t="s">
        <v>87</v>
      </c>
      <c r="B134" s="14" t="s">
        <v>78</v>
      </c>
      <c r="C134" s="14" t="s">
        <v>49</v>
      </c>
      <c r="D134" s="45" t="s">
        <v>138</v>
      </c>
      <c r="E134" s="28" t="s">
        <v>86</v>
      </c>
      <c r="F134" s="29">
        <v>44.95</v>
      </c>
    </row>
    <row r="135" spans="1:6" outlineLevel="7" x14ac:dyDescent="0.2">
      <c r="A135" s="23" t="s">
        <v>51</v>
      </c>
      <c r="B135" s="24" t="s">
        <v>78</v>
      </c>
      <c r="C135" s="24" t="s">
        <v>49</v>
      </c>
      <c r="D135" s="24" t="s">
        <v>97</v>
      </c>
      <c r="E135" s="24" t="s">
        <v>106</v>
      </c>
      <c r="F135" s="25">
        <f>F136</f>
        <v>726</v>
      </c>
    </row>
    <row r="136" spans="1:6" ht="21" outlineLevel="7" x14ac:dyDescent="0.2">
      <c r="A136" s="26" t="s">
        <v>13</v>
      </c>
      <c r="B136" s="14" t="s">
        <v>78</v>
      </c>
      <c r="C136" s="14" t="s">
        <v>49</v>
      </c>
      <c r="D136" s="14" t="s">
        <v>97</v>
      </c>
      <c r="E136" s="14" t="s">
        <v>14</v>
      </c>
      <c r="F136" s="29">
        <v>726</v>
      </c>
    </row>
    <row r="137" spans="1:6" ht="21" outlineLevel="7" x14ac:dyDescent="0.2">
      <c r="A137" s="26" t="s">
        <v>15</v>
      </c>
      <c r="B137" s="14" t="s">
        <v>78</v>
      </c>
      <c r="C137" s="14" t="s">
        <v>49</v>
      </c>
      <c r="D137" s="14" t="s">
        <v>97</v>
      </c>
      <c r="E137" s="28" t="s">
        <v>16</v>
      </c>
      <c r="F137" s="29">
        <v>726</v>
      </c>
    </row>
    <row r="138" spans="1:6" outlineLevel="7" x14ac:dyDescent="0.2">
      <c r="A138" s="26" t="s">
        <v>87</v>
      </c>
      <c r="B138" s="14" t="s">
        <v>78</v>
      </c>
      <c r="C138" s="14" t="s">
        <v>49</v>
      </c>
      <c r="D138" s="14" t="s">
        <v>97</v>
      </c>
      <c r="E138" s="28" t="s">
        <v>86</v>
      </c>
      <c r="F138" s="29">
        <v>726</v>
      </c>
    </row>
    <row r="139" spans="1:6" ht="20.25" customHeight="1" outlineLevel="7" x14ac:dyDescent="0.2">
      <c r="A139" s="58" t="s">
        <v>167</v>
      </c>
      <c r="B139" s="59" t="s">
        <v>78</v>
      </c>
      <c r="C139" s="59" t="s">
        <v>49</v>
      </c>
      <c r="D139" s="59" t="s">
        <v>166</v>
      </c>
      <c r="E139" s="59" t="s">
        <v>106</v>
      </c>
      <c r="F139" s="60">
        <f>F140</f>
        <v>51.2</v>
      </c>
    </row>
    <row r="140" spans="1:6" ht="21" outlineLevel="7" x14ac:dyDescent="0.2">
      <c r="A140" s="26" t="s">
        <v>13</v>
      </c>
      <c r="B140" s="14" t="s">
        <v>78</v>
      </c>
      <c r="C140" s="14" t="s">
        <v>49</v>
      </c>
      <c r="D140" s="14" t="s">
        <v>166</v>
      </c>
      <c r="E140" s="14" t="s">
        <v>14</v>
      </c>
      <c r="F140" s="29">
        <f>F141</f>
        <v>51.2</v>
      </c>
    </row>
    <row r="141" spans="1:6" ht="21" outlineLevel="7" x14ac:dyDescent="0.2">
      <c r="A141" s="26" t="s">
        <v>15</v>
      </c>
      <c r="B141" s="14" t="s">
        <v>78</v>
      </c>
      <c r="C141" s="14" t="s">
        <v>49</v>
      </c>
      <c r="D141" s="14" t="s">
        <v>166</v>
      </c>
      <c r="E141" s="28" t="s">
        <v>16</v>
      </c>
      <c r="F141" s="29">
        <f>F142</f>
        <v>51.2</v>
      </c>
    </row>
    <row r="142" spans="1:6" outlineLevel="7" x14ac:dyDescent="0.2">
      <c r="A142" s="26" t="s">
        <v>87</v>
      </c>
      <c r="B142" s="14" t="s">
        <v>78</v>
      </c>
      <c r="C142" s="14" t="s">
        <v>49</v>
      </c>
      <c r="D142" s="14" t="s">
        <v>166</v>
      </c>
      <c r="E142" s="28" t="s">
        <v>86</v>
      </c>
      <c r="F142" s="29">
        <v>51.2</v>
      </c>
    </row>
    <row r="143" spans="1:6" ht="52.5" outlineLevel="6" x14ac:dyDescent="0.2">
      <c r="A143" s="33" t="s">
        <v>55</v>
      </c>
      <c r="B143" s="24" t="s">
        <v>78</v>
      </c>
      <c r="C143" s="24" t="s">
        <v>49</v>
      </c>
      <c r="D143" s="24" t="s">
        <v>98</v>
      </c>
      <c r="E143" s="24" t="s">
        <v>106</v>
      </c>
      <c r="F143" s="25">
        <f>F144</f>
        <v>1159.54</v>
      </c>
    </row>
    <row r="144" spans="1:6" ht="21" outlineLevel="6" x14ac:dyDescent="0.2">
      <c r="A144" s="26" t="s">
        <v>13</v>
      </c>
      <c r="B144" s="14" t="s">
        <v>78</v>
      </c>
      <c r="C144" s="14" t="s">
        <v>49</v>
      </c>
      <c r="D144" s="14" t="s">
        <v>98</v>
      </c>
      <c r="E144" s="14" t="s">
        <v>14</v>
      </c>
      <c r="F144" s="29">
        <f>F145</f>
        <v>1159.54</v>
      </c>
    </row>
    <row r="145" spans="1:6" ht="21" outlineLevel="6" x14ac:dyDescent="0.2">
      <c r="A145" s="26" t="s">
        <v>15</v>
      </c>
      <c r="B145" s="14" t="s">
        <v>78</v>
      </c>
      <c r="C145" s="14" t="s">
        <v>49</v>
      </c>
      <c r="D145" s="14" t="s">
        <v>98</v>
      </c>
      <c r="E145" s="28" t="s">
        <v>16</v>
      </c>
      <c r="F145" s="29">
        <f>F146</f>
        <v>1159.54</v>
      </c>
    </row>
    <row r="146" spans="1:6" outlineLevel="6" x14ac:dyDescent="0.2">
      <c r="A146" s="26" t="s">
        <v>87</v>
      </c>
      <c r="B146" s="14" t="s">
        <v>78</v>
      </c>
      <c r="C146" s="14" t="s">
        <v>49</v>
      </c>
      <c r="D146" s="14" t="s">
        <v>98</v>
      </c>
      <c r="E146" s="28" t="s">
        <v>86</v>
      </c>
      <c r="F146" s="29">
        <v>1159.54</v>
      </c>
    </row>
    <row r="147" spans="1:6" ht="21" outlineLevel="7" x14ac:dyDescent="0.2">
      <c r="A147" s="23" t="s">
        <v>54</v>
      </c>
      <c r="B147" s="24" t="s">
        <v>78</v>
      </c>
      <c r="C147" s="24" t="s">
        <v>49</v>
      </c>
      <c r="D147" s="24" t="s">
        <v>99</v>
      </c>
      <c r="E147" s="24" t="s">
        <v>106</v>
      </c>
      <c r="F147" s="25">
        <f>F148</f>
        <v>631.6</v>
      </c>
    </row>
    <row r="148" spans="1:6" ht="21" outlineLevel="7" x14ac:dyDescent="0.2">
      <c r="A148" s="26" t="s">
        <v>13</v>
      </c>
      <c r="B148" s="14" t="s">
        <v>78</v>
      </c>
      <c r="C148" s="14" t="s">
        <v>49</v>
      </c>
      <c r="D148" s="14" t="s">
        <v>99</v>
      </c>
      <c r="E148" s="14" t="s">
        <v>14</v>
      </c>
      <c r="F148" s="29">
        <v>631.6</v>
      </c>
    </row>
    <row r="149" spans="1:6" ht="21" outlineLevel="7" x14ac:dyDescent="0.2">
      <c r="A149" s="26" t="s">
        <v>15</v>
      </c>
      <c r="B149" s="14" t="s">
        <v>78</v>
      </c>
      <c r="C149" s="14" t="s">
        <v>49</v>
      </c>
      <c r="D149" s="14" t="s">
        <v>99</v>
      </c>
      <c r="E149" s="28" t="s">
        <v>16</v>
      </c>
      <c r="F149" s="29">
        <v>631.6</v>
      </c>
    </row>
    <row r="150" spans="1:6" outlineLevel="7" x14ac:dyDescent="0.2">
      <c r="A150" s="26" t="s">
        <v>87</v>
      </c>
      <c r="B150" s="14" t="s">
        <v>78</v>
      </c>
      <c r="C150" s="14" t="s">
        <v>49</v>
      </c>
      <c r="D150" s="14" t="s">
        <v>99</v>
      </c>
      <c r="E150" s="28" t="s">
        <v>86</v>
      </c>
      <c r="F150" s="29">
        <v>631.6</v>
      </c>
    </row>
    <row r="151" spans="1:6" ht="31.5" outlineLevel="6" x14ac:dyDescent="0.2">
      <c r="A151" s="23" t="s">
        <v>53</v>
      </c>
      <c r="B151" s="24" t="s">
        <v>78</v>
      </c>
      <c r="C151" s="24" t="s">
        <v>49</v>
      </c>
      <c r="D151" s="24" t="s">
        <v>100</v>
      </c>
      <c r="E151" s="24" t="s">
        <v>106</v>
      </c>
      <c r="F151" s="25">
        <f>F152</f>
        <v>554.20000000000005</v>
      </c>
    </row>
    <row r="152" spans="1:6" ht="21" outlineLevel="6" x14ac:dyDescent="0.2">
      <c r="A152" s="26" t="s">
        <v>13</v>
      </c>
      <c r="B152" s="14" t="s">
        <v>78</v>
      </c>
      <c r="C152" s="14" t="s">
        <v>49</v>
      </c>
      <c r="D152" s="14" t="s">
        <v>100</v>
      </c>
      <c r="E152" s="14" t="s">
        <v>14</v>
      </c>
      <c r="F152" s="47">
        <v>554.20000000000005</v>
      </c>
    </row>
    <row r="153" spans="1:6" ht="21" outlineLevel="6" x14ac:dyDescent="0.2">
      <c r="A153" s="26" t="s">
        <v>15</v>
      </c>
      <c r="B153" s="14" t="s">
        <v>78</v>
      </c>
      <c r="C153" s="14" t="s">
        <v>49</v>
      </c>
      <c r="D153" s="14" t="s">
        <v>100</v>
      </c>
      <c r="E153" s="28" t="s">
        <v>16</v>
      </c>
      <c r="F153" s="47">
        <v>554.20000000000005</v>
      </c>
    </row>
    <row r="154" spans="1:6" outlineLevel="6" x14ac:dyDescent="0.2">
      <c r="A154" s="26" t="s">
        <v>87</v>
      </c>
      <c r="B154" s="14" t="s">
        <v>78</v>
      </c>
      <c r="C154" s="14" t="s">
        <v>49</v>
      </c>
      <c r="D154" s="14" t="s">
        <v>100</v>
      </c>
      <c r="E154" s="28" t="s">
        <v>86</v>
      </c>
      <c r="F154" s="47">
        <v>554.20000000000005</v>
      </c>
    </row>
    <row r="155" spans="1:6" ht="31.5" outlineLevel="6" x14ac:dyDescent="0.2">
      <c r="A155" s="23" t="s">
        <v>52</v>
      </c>
      <c r="B155" s="24" t="s">
        <v>78</v>
      </c>
      <c r="C155" s="24" t="s">
        <v>49</v>
      </c>
      <c r="D155" s="24" t="s">
        <v>101</v>
      </c>
      <c r="E155" s="24" t="s">
        <v>106</v>
      </c>
      <c r="F155" s="25">
        <f>F156</f>
        <v>182.8</v>
      </c>
    </row>
    <row r="156" spans="1:6" ht="21" outlineLevel="6" x14ac:dyDescent="0.2">
      <c r="A156" s="26" t="s">
        <v>13</v>
      </c>
      <c r="B156" s="14" t="s">
        <v>78</v>
      </c>
      <c r="C156" s="14" t="s">
        <v>49</v>
      </c>
      <c r="D156" s="14" t="s">
        <v>101</v>
      </c>
      <c r="E156" s="14" t="s">
        <v>14</v>
      </c>
      <c r="F156" s="47">
        <v>182.8</v>
      </c>
    </row>
    <row r="157" spans="1:6" ht="21" outlineLevel="6" x14ac:dyDescent="0.2">
      <c r="A157" s="26" t="s">
        <v>15</v>
      </c>
      <c r="B157" s="14" t="s">
        <v>78</v>
      </c>
      <c r="C157" s="14" t="s">
        <v>49</v>
      </c>
      <c r="D157" s="14" t="s">
        <v>101</v>
      </c>
      <c r="E157" s="28" t="s">
        <v>16</v>
      </c>
      <c r="F157" s="47">
        <v>182.8</v>
      </c>
    </row>
    <row r="158" spans="1:6" outlineLevel="6" x14ac:dyDescent="0.2">
      <c r="A158" s="26" t="s">
        <v>87</v>
      </c>
      <c r="B158" s="14" t="s">
        <v>78</v>
      </c>
      <c r="C158" s="14" t="s">
        <v>49</v>
      </c>
      <c r="D158" s="14" t="s">
        <v>101</v>
      </c>
      <c r="E158" s="28" t="s">
        <v>86</v>
      </c>
      <c r="F158" s="47">
        <v>182.8</v>
      </c>
    </row>
    <row r="159" spans="1:6" ht="21" outlineLevel="6" x14ac:dyDescent="0.2">
      <c r="A159" s="41" t="s">
        <v>139</v>
      </c>
      <c r="B159" s="42" t="s">
        <v>140</v>
      </c>
      <c r="C159" s="42" t="s">
        <v>49</v>
      </c>
      <c r="D159" s="42" t="s">
        <v>162</v>
      </c>
      <c r="E159" s="24" t="s">
        <v>106</v>
      </c>
      <c r="F159" s="43">
        <f>F160</f>
        <v>8639.1</v>
      </c>
    </row>
    <row r="160" spans="1:6" ht="21" outlineLevel="6" x14ac:dyDescent="0.2">
      <c r="A160" s="26" t="s">
        <v>13</v>
      </c>
      <c r="B160" s="45" t="s">
        <v>140</v>
      </c>
      <c r="C160" s="45" t="s">
        <v>49</v>
      </c>
      <c r="D160" s="14" t="s">
        <v>163</v>
      </c>
      <c r="E160" s="28" t="s">
        <v>14</v>
      </c>
      <c r="F160" s="47">
        <f>F161</f>
        <v>8639.1</v>
      </c>
    </row>
    <row r="161" spans="1:6" ht="21" outlineLevel="6" x14ac:dyDescent="0.2">
      <c r="A161" s="26" t="s">
        <v>15</v>
      </c>
      <c r="B161" s="45" t="s">
        <v>140</v>
      </c>
      <c r="C161" s="45" t="s">
        <v>49</v>
      </c>
      <c r="D161" s="14" t="s">
        <v>162</v>
      </c>
      <c r="E161" s="28" t="s">
        <v>16</v>
      </c>
      <c r="F161" s="47">
        <f>F162</f>
        <v>8639.1</v>
      </c>
    </row>
    <row r="162" spans="1:6" outlineLevel="6" x14ac:dyDescent="0.2">
      <c r="A162" s="26" t="s">
        <v>87</v>
      </c>
      <c r="B162" s="45" t="s">
        <v>140</v>
      </c>
      <c r="C162" s="45" t="s">
        <v>49</v>
      </c>
      <c r="D162" s="14" t="s">
        <v>162</v>
      </c>
      <c r="E162" s="28" t="s">
        <v>86</v>
      </c>
      <c r="F162" s="47">
        <v>8639.1</v>
      </c>
    </row>
    <row r="163" spans="1:6" ht="31.5" outlineLevel="6" x14ac:dyDescent="0.2">
      <c r="A163" s="41" t="s">
        <v>141</v>
      </c>
      <c r="B163" s="42" t="s">
        <v>140</v>
      </c>
      <c r="C163" s="42" t="s">
        <v>49</v>
      </c>
      <c r="D163" s="42" t="s">
        <v>142</v>
      </c>
      <c r="E163" s="42" t="s">
        <v>106</v>
      </c>
      <c r="F163" s="43">
        <f>F164</f>
        <v>150</v>
      </c>
    </row>
    <row r="164" spans="1:6" ht="21" outlineLevel="6" x14ac:dyDescent="0.2">
      <c r="A164" s="26" t="s">
        <v>13</v>
      </c>
      <c r="B164" s="45" t="s">
        <v>140</v>
      </c>
      <c r="C164" s="45" t="s">
        <v>49</v>
      </c>
      <c r="D164" s="14" t="s">
        <v>142</v>
      </c>
      <c r="E164" s="28" t="s">
        <v>14</v>
      </c>
      <c r="F164" s="47">
        <f>F165</f>
        <v>150</v>
      </c>
    </row>
    <row r="165" spans="1:6" ht="21" outlineLevel="6" x14ac:dyDescent="0.2">
      <c r="A165" s="26" t="s">
        <v>15</v>
      </c>
      <c r="B165" s="45" t="s">
        <v>140</v>
      </c>
      <c r="C165" s="45" t="s">
        <v>49</v>
      </c>
      <c r="D165" s="14" t="s">
        <v>142</v>
      </c>
      <c r="E165" s="28" t="s">
        <v>16</v>
      </c>
      <c r="F165" s="47">
        <f>F166</f>
        <v>150</v>
      </c>
    </row>
    <row r="166" spans="1:6" outlineLevel="6" x14ac:dyDescent="0.2">
      <c r="A166" s="26" t="s">
        <v>87</v>
      </c>
      <c r="B166" s="45" t="s">
        <v>140</v>
      </c>
      <c r="C166" s="45" t="s">
        <v>49</v>
      </c>
      <c r="D166" s="14" t="s">
        <v>142</v>
      </c>
      <c r="E166" s="28" t="s">
        <v>86</v>
      </c>
      <c r="F166" s="47">
        <v>150</v>
      </c>
    </row>
    <row r="167" spans="1:6" s="8" customFormat="1" ht="42" outlineLevel="7" x14ac:dyDescent="0.2">
      <c r="A167" s="80" t="s">
        <v>102</v>
      </c>
      <c r="B167" s="73" t="s">
        <v>78</v>
      </c>
      <c r="C167" s="73" t="s">
        <v>56</v>
      </c>
      <c r="D167" s="73" t="s">
        <v>103</v>
      </c>
      <c r="E167" s="73" t="s">
        <v>106</v>
      </c>
      <c r="F167" s="76">
        <f>F168</f>
        <v>50.3</v>
      </c>
    </row>
    <row r="168" spans="1:6" s="7" customFormat="1" ht="42" outlineLevel="7" x14ac:dyDescent="0.2">
      <c r="A168" s="26" t="s">
        <v>8</v>
      </c>
      <c r="B168" s="14" t="s">
        <v>78</v>
      </c>
      <c r="C168" s="14" t="s">
        <v>56</v>
      </c>
      <c r="D168" s="14" t="s">
        <v>103</v>
      </c>
      <c r="E168" s="14" t="s">
        <v>9</v>
      </c>
      <c r="F168" s="47">
        <f>F169</f>
        <v>50.3</v>
      </c>
    </row>
    <row r="169" spans="1:6" s="7" customFormat="1" outlineLevel="7" x14ac:dyDescent="0.2">
      <c r="A169" s="26" t="s">
        <v>107</v>
      </c>
      <c r="B169" s="14" t="s">
        <v>78</v>
      </c>
      <c r="C169" s="14" t="s">
        <v>56</v>
      </c>
      <c r="D169" s="14" t="s">
        <v>103</v>
      </c>
      <c r="E169" s="14" t="s">
        <v>60</v>
      </c>
      <c r="F169" s="47">
        <f>F170+F171</f>
        <v>50.3</v>
      </c>
    </row>
    <row r="170" spans="1:6" s="7" customFormat="1" outlineLevel="7" x14ac:dyDescent="0.2">
      <c r="A170" s="26" t="s">
        <v>108</v>
      </c>
      <c r="B170" s="14" t="s">
        <v>78</v>
      </c>
      <c r="C170" s="14" t="s">
        <v>56</v>
      </c>
      <c r="D170" s="14" t="s">
        <v>103</v>
      </c>
      <c r="E170" s="28" t="s">
        <v>104</v>
      </c>
      <c r="F170" s="29">
        <v>35.6</v>
      </c>
    </row>
    <row r="171" spans="1:6" s="7" customFormat="1" ht="31.5" outlineLevel="7" x14ac:dyDescent="0.2">
      <c r="A171" s="26" t="s">
        <v>109</v>
      </c>
      <c r="B171" s="14" t="s">
        <v>78</v>
      </c>
      <c r="C171" s="14" t="s">
        <v>56</v>
      </c>
      <c r="D171" s="14" t="s">
        <v>103</v>
      </c>
      <c r="E171" s="28" t="s">
        <v>105</v>
      </c>
      <c r="F171" s="29">
        <v>14.7</v>
      </c>
    </row>
    <row r="172" spans="1:6" s="7" customFormat="1" outlineLevel="7" x14ac:dyDescent="0.2">
      <c r="A172" s="80" t="s">
        <v>171</v>
      </c>
      <c r="B172" s="73" t="s">
        <v>78</v>
      </c>
      <c r="C172" s="73" t="s">
        <v>57</v>
      </c>
      <c r="D172" s="73" t="s">
        <v>172</v>
      </c>
      <c r="E172" s="73" t="s">
        <v>106</v>
      </c>
      <c r="F172" s="76">
        <f>F173+F183+F190+F194</f>
        <v>13768.8</v>
      </c>
    </row>
    <row r="173" spans="1:6" s="8" customFormat="1" ht="21" x14ac:dyDescent="0.2">
      <c r="A173" s="23" t="s">
        <v>58</v>
      </c>
      <c r="B173" s="24" t="s">
        <v>78</v>
      </c>
      <c r="C173" s="24" t="s">
        <v>57</v>
      </c>
      <c r="D173" s="24" t="s">
        <v>110</v>
      </c>
      <c r="E173" s="24" t="s">
        <v>106</v>
      </c>
      <c r="F173" s="25">
        <v>7173.9</v>
      </c>
    </row>
    <row r="174" spans="1:6" ht="42" x14ac:dyDescent="0.2">
      <c r="A174" s="26" t="s">
        <v>8</v>
      </c>
      <c r="B174" s="14" t="s">
        <v>78</v>
      </c>
      <c r="C174" s="14" t="s">
        <v>57</v>
      </c>
      <c r="D174" s="14" t="s">
        <v>110</v>
      </c>
      <c r="E174" s="14" t="s">
        <v>9</v>
      </c>
      <c r="F174" s="27">
        <f>F175</f>
        <v>2991.1</v>
      </c>
    </row>
    <row r="175" spans="1:6" x14ac:dyDescent="0.2">
      <c r="A175" s="26" t="s">
        <v>59</v>
      </c>
      <c r="B175" s="14" t="s">
        <v>78</v>
      </c>
      <c r="C175" s="14" t="s">
        <v>57</v>
      </c>
      <c r="D175" s="14" t="s">
        <v>110</v>
      </c>
      <c r="E175" s="28" t="s">
        <v>60</v>
      </c>
      <c r="F175" s="29">
        <f>F176+F177</f>
        <v>2991.1</v>
      </c>
    </row>
    <row r="176" spans="1:6" x14ac:dyDescent="0.2">
      <c r="A176" s="26" t="s">
        <v>108</v>
      </c>
      <c r="B176" s="14" t="s">
        <v>78</v>
      </c>
      <c r="C176" s="14" t="s">
        <v>57</v>
      </c>
      <c r="D176" s="14" t="s">
        <v>110</v>
      </c>
      <c r="E176" s="28" t="s">
        <v>104</v>
      </c>
      <c r="F176" s="29">
        <v>2365.6999999999998</v>
      </c>
    </row>
    <row r="177" spans="1:6" ht="31.5" x14ac:dyDescent="0.2">
      <c r="A177" s="26" t="s">
        <v>109</v>
      </c>
      <c r="B177" s="14" t="s">
        <v>78</v>
      </c>
      <c r="C177" s="14" t="s">
        <v>57</v>
      </c>
      <c r="D177" s="14" t="s">
        <v>110</v>
      </c>
      <c r="E177" s="28" t="s">
        <v>105</v>
      </c>
      <c r="F177" s="29">
        <v>625.4</v>
      </c>
    </row>
    <row r="178" spans="1:6" ht="21" x14ac:dyDescent="0.2">
      <c r="A178" s="26" t="s">
        <v>13</v>
      </c>
      <c r="B178" s="14" t="s">
        <v>78</v>
      </c>
      <c r="C178" s="14" t="s">
        <v>57</v>
      </c>
      <c r="D178" s="14" t="s">
        <v>110</v>
      </c>
      <c r="E178" s="14" t="s">
        <v>14</v>
      </c>
      <c r="F178" s="27">
        <f>F179</f>
        <v>4182.2999999999993</v>
      </c>
    </row>
    <row r="179" spans="1:6" s="7" customFormat="1" ht="21" x14ac:dyDescent="0.2">
      <c r="A179" s="26" t="s">
        <v>15</v>
      </c>
      <c r="B179" s="14" t="s">
        <v>78</v>
      </c>
      <c r="C179" s="14" t="s">
        <v>57</v>
      </c>
      <c r="D179" s="14" t="s">
        <v>110</v>
      </c>
      <c r="E179" s="28" t="s">
        <v>16</v>
      </c>
      <c r="F179" s="29">
        <f>F180+F181+F182</f>
        <v>4182.2999999999993</v>
      </c>
    </row>
    <row r="180" spans="1:6" ht="21" x14ac:dyDescent="0.2">
      <c r="A180" s="26" t="s">
        <v>111</v>
      </c>
      <c r="B180" s="14" t="s">
        <v>78</v>
      </c>
      <c r="C180" s="14" t="s">
        <v>57</v>
      </c>
      <c r="D180" s="14" t="s">
        <v>110</v>
      </c>
      <c r="E180" s="28" t="s">
        <v>112</v>
      </c>
      <c r="F180" s="29">
        <f>140.3+30+61.9</f>
        <v>232.20000000000002</v>
      </c>
    </row>
    <row r="181" spans="1:6" x14ac:dyDescent="0.2">
      <c r="A181" s="34" t="s">
        <v>87</v>
      </c>
      <c r="B181" s="14" t="s">
        <v>78</v>
      </c>
      <c r="C181" s="28" t="s">
        <v>57</v>
      </c>
      <c r="D181" s="14" t="s">
        <v>110</v>
      </c>
      <c r="E181" s="28" t="s">
        <v>86</v>
      </c>
      <c r="F181" s="29">
        <f>40+69.5+837.7+898.3+36.1</f>
        <v>1881.6</v>
      </c>
    </row>
    <row r="182" spans="1:6" x14ac:dyDescent="0.2">
      <c r="A182" s="26" t="s">
        <v>113</v>
      </c>
      <c r="B182" s="14" t="s">
        <v>78</v>
      </c>
      <c r="C182" s="14" t="s">
        <v>57</v>
      </c>
      <c r="D182" s="14" t="s">
        <v>110</v>
      </c>
      <c r="E182" s="28" t="s">
        <v>114</v>
      </c>
      <c r="F182" s="29">
        <v>2068.5</v>
      </c>
    </row>
    <row r="183" spans="1:6" x14ac:dyDescent="0.2">
      <c r="A183" s="23" t="s">
        <v>61</v>
      </c>
      <c r="B183" s="24" t="s">
        <v>78</v>
      </c>
      <c r="C183" s="24" t="s">
        <v>57</v>
      </c>
      <c r="D183" s="24" t="s">
        <v>119</v>
      </c>
      <c r="E183" s="24" t="s">
        <v>106</v>
      </c>
      <c r="F183" s="25">
        <v>1032.4000000000001</v>
      </c>
    </row>
    <row r="184" spans="1:6" ht="42" x14ac:dyDescent="0.2">
      <c r="A184" s="26" t="s">
        <v>8</v>
      </c>
      <c r="B184" s="14" t="s">
        <v>78</v>
      </c>
      <c r="C184" s="14" t="s">
        <v>57</v>
      </c>
      <c r="D184" s="14" t="s">
        <v>119</v>
      </c>
      <c r="E184" s="14" t="s">
        <v>9</v>
      </c>
      <c r="F184" s="27">
        <f>F185+F186</f>
        <v>868.4</v>
      </c>
    </row>
    <row r="185" spans="1:6" x14ac:dyDescent="0.2">
      <c r="A185" s="26" t="s">
        <v>108</v>
      </c>
      <c r="B185" s="14" t="s">
        <v>78</v>
      </c>
      <c r="C185" s="14" t="s">
        <v>57</v>
      </c>
      <c r="D185" s="14" t="s">
        <v>119</v>
      </c>
      <c r="E185" s="28" t="s">
        <v>104</v>
      </c>
      <c r="F185" s="29">
        <v>667</v>
      </c>
    </row>
    <row r="186" spans="1:6" s="7" customFormat="1" ht="31.5" x14ac:dyDescent="0.2">
      <c r="A186" s="26" t="s">
        <v>109</v>
      </c>
      <c r="B186" s="14" t="s">
        <v>78</v>
      </c>
      <c r="C186" s="14" t="s">
        <v>57</v>
      </c>
      <c r="D186" s="14" t="s">
        <v>119</v>
      </c>
      <c r="E186" s="28" t="s">
        <v>105</v>
      </c>
      <c r="F186" s="29">
        <v>201.4</v>
      </c>
    </row>
    <row r="187" spans="1:6" ht="21" x14ac:dyDescent="0.2">
      <c r="A187" s="26" t="s">
        <v>13</v>
      </c>
      <c r="B187" s="14" t="s">
        <v>78</v>
      </c>
      <c r="C187" s="14" t="s">
        <v>57</v>
      </c>
      <c r="D187" s="14" t="s">
        <v>119</v>
      </c>
      <c r="E187" s="14" t="s">
        <v>14</v>
      </c>
      <c r="F187" s="27">
        <f>F188</f>
        <v>163.9</v>
      </c>
    </row>
    <row r="188" spans="1:6" ht="21" x14ac:dyDescent="0.2">
      <c r="A188" s="35" t="s">
        <v>15</v>
      </c>
      <c r="B188" s="14" t="s">
        <v>78</v>
      </c>
      <c r="C188" s="14" t="s">
        <v>57</v>
      </c>
      <c r="D188" s="14" t="s">
        <v>119</v>
      </c>
      <c r="E188" s="28" t="s">
        <v>16</v>
      </c>
      <c r="F188" s="29">
        <f>F189</f>
        <v>163.9</v>
      </c>
    </row>
    <row r="189" spans="1:6" x14ac:dyDescent="0.2">
      <c r="A189" s="26" t="s">
        <v>87</v>
      </c>
      <c r="B189" s="14" t="s">
        <v>78</v>
      </c>
      <c r="C189" s="14" t="s">
        <v>57</v>
      </c>
      <c r="D189" s="14" t="s">
        <v>119</v>
      </c>
      <c r="E189" s="28" t="s">
        <v>86</v>
      </c>
      <c r="F189" s="29">
        <v>163.9</v>
      </c>
    </row>
    <row r="190" spans="1:6" s="7" customFormat="1" ht="21" x14ac:dyDescent="0.2">
      <c r="A190" s="23" t="s">
        <v>62</v>
      </c>
      <c r="B190" s="24" t="s">
        <v>78</v>
      </c>
      <c r="C190" s="24" t="s">
        <v>57</v>
      </c>
      <c r="D190" s="24" t="s">
        <v>120</v>
      </c>
      <c r="E190" s="24" t="s">
        <v>106</v>
      </c>
      <c r="F190" s="25">
        <f>F191</f>
        <v>259.5</v>
      </c>
    </row>
    <row r="191" spans="1:6" s="7" customFormat="1" ht="21" x14ac:dyDescent="0.2">
      <c r="A191" s="26" t="s">
        <v>13</v>
      </c>
      <c r="B191" s="14" t="s">
        <v>78</v>
      </c>
      <c r="C191" s="14" t="s">
        <v>57</v>
      </c>
      <c r="D191" s="14" t="s">
        <v>120</v>
      </c>
      <c r="E191" s="14" t="s">
        <v>14</v>
      </c>
      <c r="F191" s="47">
        <f>F192</f>
        <v>259.5</v>
      </c>
    </row>
    <row r="192" spans="1:6" s="7" customFormat="1" ht="21" x14ac:dyDescent="0.2">
      <c r="A192" s="35" t="s">
        <v>15</v>
      </c>
      <c r="B192" s="14" t="s">
        <v>78</v>
      </c>
      <c r="C192" s="14" t="s">
        <v>57</v>
      </c>
      <c r="D192" s="14" t="s">
        <v>120</v>
      </c>
      <c r="E192" s="28" t="s">
        <v>16</v>
      </c>
      <c r="F192" s="47">
        <f>F193</f>
        <v>259.5</v>
      </c>
    </row>
    <row r="193" spans="1:6" s="7" customFormat="1" x14ac:dyDescent="0.2">
      <c r="A193" s="26" t="s">
        <v>87</v>
      </c>
      <c r="B193" s="14" t="s">
        <v>78</v>
      </c>
      <c r="C193" s="14" t="s">
        <v>57</v>
      </c>
      <c r="D193" s="14" t="s">
        <v>120</v>
      </c>
      <c r="E193" s="28" t="s">
        <v>86</v>
      </c>
      <c r="F193" s="47">
        <f>250+9.5</f>
        <v>259.5</v>
      </c>
    </row>
    <row r="194" spans="1:6" s="7" customFormat="1" ht="52.5" x14ac:dyDescent="0.2">
      <c r="A194" s="23" t="s">
        <v>121</v>
      </c>
      <c r="B194" s="24" t="s">
        <v>78</v>
      </c>
      <c r="C194" s="24" t="s">
        <v>57</v>
      </c>
      <c r="D194" s="24" t="s">
        <v>122</v>
      </c>
      <c r="E194" s="24" t="s">
        <v>106</v>
      </c>
      <c r="F194" s="25">
        <v>5303</v>
      </c>
    </row>
    <row r="195" spans="1:6" s="7" customFormat="1" ht="42" x14ac:dyDescent="0.2">
      <c r="A195" s="26" t="s">
        <v>8</v>
      </c>
      <c r="B195" s="14" t="s">
        <v>78</v>
      </c>
      <c r="C195" s="14" t="s">
        <v>57</v>
      </c>
      <c r="D195" s="14" t="s">
        <v>122</v>
      </c>
      <c r="E195" s="14" t="s">
        <v>9</v>
      </c>
      <c r="F195" s="27">
        <f>F197+F198</f>
        <v>5303</v>
      </c>
    </row>
    <row r="196" spans="1:6" s="7" customFormat="1" x14ac:dyDescent="0.2">
      <c r="A196" s="26" t="s">
        <v>59</v>
      </c>
      <c r="B196" s="14" t="s">
        <v>78</v>
      </c>
      <c r="C196" s="14" t="s">
        <v>57</v>
      </c>
      <c r="D196" s="14" t="s">
        <v>122</v>
      </c>
      <c r="E196" s="28" t="s">
        <v>60</v>
      </c>
      <c r="F196" s="29">
        <v>5303</v>
      </c>
    </row>
    <row r="197" spans="1:6" s="7" customFormat="1" x14ac:dyDescent="0.2">
      <c r="A197" s="26" t="s">
        <v>108</v>
      </c>
      <c r="B197" s="14" t="s">
        <v>78</v>
      </c>
      <c r="C197" s="14" t="s">
        <v>57</v>
      </c>
      <c r="D197" s="14" t="s">
        <v>122</v>
      </c>
      <c r="E197" s="28" t="s">
        <v>104</v>
      </c>
      <c r="F197" s="29">
        <v>4073</v>
      </c>
    </row>
    <row r="198" spans="1:6" s="7" customFormat="1" ht="31.5" x14ac:dyDescent="0.2">
      <c r="A198" s="26" t="s">
        <v>109</v>
      </c>
      <c r="B198" s="14" t="s">
        <v>78</v>
      </c>
      <c r="C198" s="14" t="s">
        <v>57</v>
      </c>
      <c r="D198" s="14" t="s">
        <v>122</v>
      </c>
      <c r="E198" s="28" t="s">
        <v>105</v>
      </c>
      <c r="F198" s="29">
        <v>1230</v>
      </c>
    </row>
    <row r="199" spans="1:6" s="7" customFormat="1" x14ac:dyDescent="0.2">
      <c r="A199" s="72" t="s">
        <v>173</v>
      </c>
      <c r="B199" s="73" t="s">
        <v>78</v>
      </c>
      <c r="C199" s="73" t="s">
        <v>63</v>
      </c>
      <c r="D199" s="74" t="s">
        <v>170</v>
      </c>
      <c r="E199" s="75" t="s">
        <v>106</v>
      </c>
      <c r="F199" s="76">
        <v>1020.7</v>
      </c>
    </row>
    <row r="200" spans="1:6" ht="12.75" customHeight="1" x14ac:dyDescent="0.2">
      <c r="A200" s="69" t="s">
        <v>165</v>
      </c>
      <c r="B200" s="42" t="s">
        <v>78</v>
      </c>
      <c r="C200" s="42" t="s">
        <v>63</v>
      </c>
      <c r="D200" s="70" t="s">
        <v>164</v>
      </c>
      <c r="E200" s="42" t="s">
        <v>106</v>
      </c>
      <c r="F200" s="71">
        <f>F201</f>
        <v>1020.7</v>
      </c>
    </row>
    <row r="201" spans="1:6" ht="12.75" customHeight="1" x14ac:dyDescent="0.2">
      <c r="A201" s="57" t="s">
        <v>64</v>
      </c>
      <c r="B201" s="14" t="s">
        <v>78</v>
      </c>
      <c r="C201" s="14" t="s">
        <v>63</v>
      </c>
      <c r="D201" s="63" t="s">
        <v>164</v>
      </c>
      <c r="E201" s="38">
        <v>312</v>
      </c>
      <c r="F201" s="64">
        <v>1020.7</v>
      </c>
    </row>
    <row r="202" spans="1:6" ht="24" customHeight="1" x14ac:dyDescent="0.2">
      <c r="A202" s="77" t="s">
        <v>157</v>
      </c>
      <c r="B202" s="73" t="s">
        <v>78</v>
      </c>
      <c r="C202" s="73" t="s">
        <v>156</v>
      </c>
      <c r="D202" s="78">
        <v>9990000900</v>
      </c>
      <c r="E202" s="73" t="s">
        <v>106</v>
      </c>
      <c r="F202" s="79">
        <f>F203</f>
        <v>0.27</v>
      </c>
    </row>
    <row r="203" spans="1:6" ht="22.15" customHeight="1" x14ac:dyDescent="0.2">
      <c r="A203" s="40" t="s">
        <v>159</v>
      </c>
      <c r="B203" s="14" t="s">
        <v>78</v>
      </c>
      <c r="C203" s="14" t="s">
        <v>156</v>
      </c>
      <c r="D203" s="36">
        <v>9990000300</v>
      </c>
      <c r="E203" s="36">
        <v>700</v>
      </c>
      <c r="F203" s="37">
        <f>F204</f>
        <v>0.27</v>
      </c>
    </row>
    <row r="204" spans="1:6" ht="23.45" customHeight="1" x14ac:dyDescent="0.2">
      <c r="A204" s="57" t="s">
        <v>158</v>
      </c>
      <c r="B204" s="14" t="s">
        <v>78</v>
      </c>
      <c r="C204" s="14" t="s">
        <v>156</v>
      </c>
      <c r="D204" s="36">
        <v>9990000300</v>
      </c>
      <c r="E204" s="38">
        <v>730</v>
      </c>
      <c r="F204" s="39">
        <v>0.27</v>
      </c>
    </row>
    <row r="205" spans="1:6" ht="12.75" customHeight="1" x14ac:dyDescent="0.2">
      <c r="A205" s="9"/>
      <c r="B205" s="9"/>
      <c r="C205" s="9"/>
      <c r="D205" s="9"/>
      <c r="E205" s="9"/>
      <c r="F205" s="10"/>
    </row>
  </sheetData>
  <mergeCells count="3">
    <mergeCell ref="A6:F6"/>
    <mergeCell ref="A4:F4"/>
    <mergeCell ref="A5:F5"/>
  </mergeCells>
  <pageMargins left="0.98425196850393704" right="0.39370078740157483" top="0.39370078740157483" bottom="0.39370078740157483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rep:2.54.0.113</dc:description>
  <cp:lastModifiedBy>User</cp:lastModifiedBy>
  <cp:lastPrinted>2025-03-24T13:13:08Z</cp:lastPrinted>
  <dcterms:created xsi:type="dcterms:W3CDTF">2022-04-01T08:19:16Z</dcterms:created>
  <dcterms:modified xsi:type="dcterms:W3CDTF">2025-03-24T13:13:16Z</dcterms:modified>
</cp:coreProperties>
</file>