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736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<sst xmlns="http://schemas.openxmlformats.org/spreadsheetml/2006/main" count="55" uniqueCount="43">
  <si>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ОТЧЕТ об использовании бюджетных ассигнований</t>
  </si>
  <si>
    <t>дорожного фонда Мшинского сельского поселения</t>
  </si>
  <si>
    <t>(1 квартал, 1 полугодие, 9 месяцев, год в тыс. рублей)</t>
  </si>
  <si>
    <t>N п/п</t>
  </si>
  <si>
    <t>Наименование расходов (наименование муниципальной программы Мшинского сельского поселения, подпрограммы, основного мероприятия и мероприятия в рамках муниципальной программы, наименование объектов строительства и реконструкции)</t>
  </si>
  <si>
    <t>Остатки средств дорожного фонда на 01 января текущего года</t>
  </si>
  <si>
    <t>Предусмотрено бюджетных ассигнований на текущий год</t>
  </si>
  <si>
    <t>Принято бюджетных обязательств</t>
  </si>
  <si>
    <t>Израсходовано средств (кассовое исполнение) на отчетную дату</t>
  </si>
  <si>
    <t>Фактическое выполнение работ (услуг) на отчетную дату</t>
  </si>
  <si>
    <t>Результаты использования бюджетных ассигнований (значения плановых и фактически достигнутых показателей (индикаторов), установленных муниципальной программой &lt;1&gt;</t>
  </si>
  <si>
    <t>Всего</t>
  </si>
  <si>
    <t>в том числе</t>
  </si>
  <si>
    <t>областной бюджет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</si>
  <si>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поселения"</t>
  </si>
  <si>
    <t>Подпрограмма "Развитие автомобильных дорог в Мшинском сельском поселении Лужского муниципального района"</t>
  </si>
  <si>
    <t>Расходы на мероприятия по обслуживанию и содержанию автомобильных дорог местного значения</t>
  </si>
  <si>
    <t>Расходы на мероприятия по капитальному ремонту и ремонту автомобильных дорог общего пользования местного значения</t>
  </si>
  <si>
    <t>местный бюджет</t>
  </si>
  <si>
    <t>2.1</t>
  </si>
  <si>
    <t>2.1.1</t>
  </si>
  <si>
    <t>2.2</t>
  </si>
  <si>
    <t>Основное мероприятие "Капитальный ремонт, ремонт, обслуживание и содержание автомобильных дорог общего пользования местного значения"</t>
  </si>
  <si>
    <t>Основное мероприятие "Обеспечение участия в государственной программе Ленинградской области "Развитие транспортной системы Ленинградской области"</t>
  </si>
  <si>
    <t>Расходы на ремонт автомобильных дорог общего пользования местного значения</t>
  </si>
  <si>
    <t>ПРИЛОЖЕНИЕ 8</t>
  </si>
  <si>
    <t>2.1.2</t>
  </si>
  <si>
    <t xml:space="preserve">2.2.1 </t>
  </si>
  <si>
    <t xml:space="preserve">к Постановлению Администрации </t>
  </si>
  <si>
    <t xml:space="preserve">Мшинского сельского поселения </t>
  </si>
  <si>
    <t>Лужского муниципального района Ленинградской области</t>
  </si>
  <si>
    <t>И. о. главы администрации</t>
  </si>
  <si>
    <t>ремонт дороги по ул. Пролетарская от ул. Ленинградское шоссе до д. 13</t>
  </si>
  <si>
    <t xml:space="preserve">расчистка дорог от снега; грейдирование </t>
  </si>
  <si>
    <t>Проверка сметной документации; столбики ограничения дороги</t>
  </si>
  <si>
    <t xml:space="preserve">    На 2019 год Дорожный фонд Мшинского сельского поселения утвержден Решением Совета депутатов №206 от 25.12.2018   в сумме 6 703 710,25  рублей,  в том числе средства областного бюджета 1 346 700,00 рублей. Все средства распределены по  следующим мероприятиям:</t>
  </si>
  <si>
    <t>на 01 октября 2019 года</t>
  </si>
  <si>
    <t>2.3</t>
  </si>
  <si>
    <t>Основное мепроприятие "Повышение безопасности дорожного движения"</t>
  </si>
  <si>
    <t>2.3.1</t>
  </si>
  <si>
    <t>Расходы на мероприятия, направленные на повышение безопасности дорожного движения</t>
  </si>
  <si>
    <t>Ведущий специалист</t>
  </si>
  <si>
    <t>от "16" октября 2019 г. №314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</si>
</sst>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10" xfId="0" applyFont="1" applyFill="1" applyBorder="1" applyAlignment="1">
      <alignment vertical="top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4" fontId="46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6" fillId="33" borderId="0" xfId="0" applyFont="1" applyFill="1" applyAlignment="1">
      <alignment/>
    </xf>
    <xf numFmtId="4" fontId="2" fillId="34" borderId="10" xfId="0" applyNumberFormat="1" applyFont="1" applyFill="1" applyBorder="1" applyAlignment="1">
      <alignment vertical="center" wrapText="1"/>
    </xf>
    <xf numFmtId="4" fontId="46" fillId="34" borderId="10" xfId="0" applyNumberFormat="1" applyFont="1" applyFill="1" applyBorder="1" applyAlignment="1">
      <alignment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right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49" fontId="48" fillId="35" borderId="11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vertical="center" wrapText="1"/>
    </xf>
    <xf numFmtId="4" fontId="48" fillId="35" borderId="10" xfId="0" applyNumberFormat="1" applyFont="1" applyFill="1" applyBorder="1" applyAlignment="1">
      <alignment vertical="center" wrapText="1"/>
    </xf>
    <xf numFmtId="4" fontId="27" fillId="35" borderId="10" xfId="0" applyNumberFormat="1" applyFont="1" applyFill="1" applyBorder="1" applyAlignment="1">
      <alignment vertical="center" wrapText="1"/>
    </xf>
    <xf numFmtId="0" fontId="48" fillId="35" borderId="10" xfId="0" applyFont="1" applyFill="1" applyBorder="1" applyAlignment="1">
      <alignment vertical="top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4" fontId="27" fillId="33" borderId="10" xfId="0" applyNumberFormat="1" applyFont="1" applyFill="1" applyBorder="1" applyAlignment="1">
      <alignment vertical="center" wrapText="1"/>
    </xf>
    <xf numFmtId="4" fontId="27" fillId="34" borderId="10" xfId="0" applyNumberFormat="1" applyFont="1" applyFill="1" applyBorder="1" applyAlignment="1">
      <alignment vertical="center" wrapText="1"/>
    </xf>
    <xf numFmtId="4" fontId="48" fillId="34" borderId="10" xfId="0" applyNumberFormat="1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46" fillId="0" borderId="17" xfId="0" applyFont="1" applyBorder="1" applyAlignment="1">
      <alignment vertical="center" wrapText="1"/>
    </xf>
    <xf numFmtId="4" fontId="46" fillId="0" borderId="17" xfId="0" applyNumberFormat="1" applyFont="1" applyBorder="1" applyAlignment="1">
      <alignment vertical="center" wrapText="1"/>
    </xf>
    <xf numFmtId="4" fontId="2" fillId="33" borderId="17" xfId="0" applyNumberFormat="1" applyFont="1" applyFill="1" applyBorder="1" applyAlignment="1">
      <alignment vertical="center" wrapText="1"/>
    </xf>
    <xf numFmtId="4" fontId="2" fillId="34" borderId="17" xfId="0" applyNumberFormat="1" applyFont="1" applyFill="1" applyBorder="1" applyAlignment="1">
      <alignment vertical="center" wrapText="1"/>
    </xf>
    <xf numFmtId="4" fontId="46" fillId="34" borderId="17" xfId="0" applyNumberFormat="1" applyFont="1" applyFill="1" applyBorder="1" applyAlignment="1">
      <alignment vertical="center" wrapText="1"/>
    </xf>
    <xf numFmtId="4" fontId="46" fillId="33" borderId="17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48" fillId="35" borderId="18" xfId="0" applyFont="1" applyFill="1" applyBorder="1" applyAlignment="1">
      <alignment vertical="center" wrapText="1"/>
    </xf>
    <xf numFmtId="4" fontId="36" fillId="35" borderId="18" xfId="0" applyNumberFormat="1" applyFont="1" applyFill="1" applyBorder="1" applyAlignment="1">
      <alignment/>
    </xf>
    <xf numFmtId="4" fontId="26" fillId="35" borderId="18" xfId="0" applyNumberFormat="1" applyFont="1" applyFill="1" applyBorder="1" applyAlignment="1">
      <alignment/>
    </xf>
    <xf numFmtId="0" fontId="36" fillId="35" borderId="18" xfId="0" applyFont="1" applyFill="1" applyBorder="1" applyAlignment="1">
      <alignment/>
    </xf>
    <xf numFmtId="0" fontId="46" fillId="0" borderId="18" xfId="0" applyFont="1" applyFill="1" applyBorder="1" applyAlignment="1">
      <alignment vertical="center" wrapText="1"/>
    </xf>
    <xf numFmtId="4" fontId="0" fillId="0" borderId="18" xfId="0" applyNumberFormat="1" applyBorder="1" applyAlignment="1">
      <alignment/>
    </xf>
    <xf numFmtId="4" fontId="23" fillId="33" borderId="18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0" fontId="0" fillId="0" borderId="18" xfId="0" applyBorder="1" applyAlignment="1">
      <alignment/>
    </xf>
    <xf numFmtId="49" fontId="46" fillId="0" borderId="13" xfId="0" applyNumberFormat="1" applyFont="1" applyBorder="1" applyAlignment="1">
      <alignment horizontal="center" vertical="center" wrapText="1"/>
    </xf>
    <xf numFmtId="49" fontId="48" fillId="35" borderId="18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28</xdr:row>
      <xdr:rowOff>542925</xdr:rowOff>
    </xdr:from>
    <xdr:to>
      <xdr:col>14</xdr:col>
      <xdr:colOff>323850</xdr:colOff>
      <xdr:row>31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7153275" y="12649200"/>
          <a:ext cx="4457700" cy="1085850"/>
          <a:chOff x="428" y="1"/>
          <a:chExt cx="601" cy="186"/>
        </a:xfrm>
        <a:solidFill>
          <a:srgbClr val="FFFFFF"/>
        </a:solidFill>
      </xdr:grpSpPr>
      <xdr:sp fLocksText="0">
        <xdr:nvSpPr>
          <xdr:cNvPr id="2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 Box 12"/>
          <xdr:cNvSpPr txBox="1">
            <a:spLocks noChangeArrowheads="1"/>
          </xdr:cNvSpPr>
        </xdr:nvSpPr>
        <xdr:spPr>
          <a:xfrm>
            <a:off x="428" y="97"/>
            <a:ext cx="173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 Box 14"/>
          <xdr:cNvSpPr txBox="1">
            <a:spLocks noChangeArrowheads="1"/>
          </xdr:cNvSpPr>
        </xdr:nvSpPr>
        <xdr:spPr>
          <a:xfrm>
            <a:off x="662" y="53"/>
            <a:ext cx="3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        В.В.Гладышева</a:t>
            </a:r>
          </a:p>
        </xdr:txBody>
      </xdr:sp>
      <xdr:sp>
        <xdr:nvSpPr>
          <xdr:cNvPr id="6" name="Text Box 15"/>
          <xdr:cNvSpPr txBox="1">
            <a:spLocks noChangeArrowheads="1"/>
          </xdr:cNvSpPr>
        </xdr:nvSpPr>
        <xdr:spPr>
          <a:xfrm>
            <a:off x="662" y="97"/>
            <a:ext cx="365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27</xdr:row>
      <xdr:rowOff>314325</xdr:rowOff>
    </xdr:from>
    <xdr:to>
      <xdr:col>14</xdr:col>
      <xdr:colOff>276225</xdr:colOff>
      <xdr:row>28</xdr:row>
      <xdr:rowOff>523875</xdr:rowOff>
    </xdr:to>
    <xdr:grpSp>
      <xdr:nvGrpSpPr>
        <xdr:cNvPr id="8" name="Group 9"/>
        <xdr:cNvGrpSpPr>
          <a:grpSpLocks/>
        </xdr:cNvGrpSpPr>
      </xdr:nvGrpSpPr>
      <xdr:grpSpPr>
        <a:xfrm>
          <a:off x="7143750" y="11544300"/>
          <a:ext cx="4419600" cy="1085850"/>
          <a:chOff x="428" y="1"/>
          <a:chExt cx="601" cy="186"/>
        </a:xfrm>
        <a:solidFill>
          <a:srgbClr val="FFFFFF"/>
        </a:solidFill>
      </xdr:grpSpPr>
      <xdr:sp fLocksText="0">
        <xdr:nvSpPr>
          <xdr:cNvPr id="9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428" y="96"/>
            <a:ext cx="174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662" y="60"/>
            <a:ext cx="36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        М. А. Полтэф</a:t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662" y="96"/>
            <a:ext cx="364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50" zoomScaleNormal="50" zoomScalePageLayoutView="0" workbookViewId="0" topLeftCell="A4">
      <pane xSplit="1" ySplit="14" topLeftCell="B18" activePane="bottomRight" state="frozen"/>
      <selection pane="topLeft" activeCell="A4" sqref="A4"/>
      <selection pane="topRight" activeCell="B4" sqref="B4"/>
      <selection pane="bottomLeft" activeCell="A18" sqref="A18"/>
      <selection pane="bottomRight" activeCell="A10" sqref="A10:P12"/>
    </sheetView>
  </sheetViews>
  <sheetFormatPr defaultColWidth="9.140625" defaultRowHeight="15"/>
  <cols>
    <col min="2" max="2" width="35.7109375" style="0" customWidth="1"/>
    <col min="3" max="3" width="8.8515625" style="0" customWidth="1"/>
    <col min="4" max="4" width="11.28125" style="14" customWidth="1"/>
    <col min="5" max="8" width="10.421875" style="14" customWidth="1"/>
    <col min="9" max="15" width="10.421875" style="20" customWidth="1"/>
    <col min="16" max="16" width="29.57421875" style="0" customWidth="1"/>
    <col min="17" max="17" width="13.57421875" style="0" customWidth="1"/>
  </cols>
  <sheetData>
    <row r="1" spans="1:16" ht="14.2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4.2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4.25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37" t="s">
        <v>30</v>
      </c>
      <c r="L4" s="37"/>
      <c r="M4" s="37"/>
      <c r="N4" s="37"/>
      <c r="O4" s="37"/>
      <c r="P4" s="37"/>
    </row>
    <row r="5" spans="1:16" ht="14.25">
      <c r="A5" s="9"/>
      <c r="B5" s="9"/>
      <c r="C5" s="9"/>
      <c r="D5" s="13"/>
      <c r="E5" s="13"/>
      <c r="F5" s="13"/>
      <c r="G5" s="13"/>
      <c r="H5" s="13"/>
      <c r="I5" s="19"/>
      <c r="J5" s="19"/>
      <c r="K5" s="19"/>
      <c r="L5" s="19"/>
      <c r="M5" s="19"/>
      <c r="N5" s="19"/>
      <c r="O5" s="19"/>
      <c r="P5" s="25" t="s">
        <v>42</v>
      </c>
    </row>
    <row r="6" spans="1:16" ht="14.25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4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4.2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4.25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4.25">
      <c r="A10" s="29" t="s">
        <v>35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4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4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ht="15" thickBot="1">
      <c r="A13" s="1"/>
    </row>
    <row r="14" spans="1:16" ht="31.5" customHeight="1" thickBot="1">
      <c r="A14" s="31" t="s">
        <v>3</v>
      </c>
      <c r="B14" s="31" t="s">
        <v>4</v>
      </c>
      <c r="C14" s="31" t="s">
        <v>5</v>
      </c>
      <c r="D14" s="45" t="s">
        <v>6</v>
      </c>
      <c r="E14" s="46"/>
      <c r="F14" s="47"/>
      <c r="G14" s="34" t="s">
        <v>7</v>
      </c>
      <c r="H14" s="35"/>
      <c r="I14" s="36"/>
      <c r="J14" s="34" t="s">
        <v>8</v>
      </c>
      <c r="K14" s="35"/>
      <c r="L14" s="36"/>
      <c r="M14" s="34" t="s">
        <v>9</v>
      </c>
      <c r="N14" s="35"/>
      <c r="O14" s="36"/>
      <c r="P14" s="38" t="s">
        <v>10</v>
      </c>
    </row>
    <row r="15" spans="1:16" ht="15" thickBot="1">
      <c r="A15" s="32"/>
      <c r="B15" s="32"/>
      <c r="C15" s="32"/>
      <c r="D15" s="41" t="s">
        <v>11</v>
      </c>
      <c r="E15" s="45" t="s">
        <v>12</v>
      </c>
      <c r="F15" s="47"/>
      <c r="G15" s="41" t="s">
        <v>11</v>
      </c>
      <c r="H15" s="34" t="s">
        <v>12</v>
      </c>
      <c r="I15" s="36"/>
      <c r="J15" s="43" t="s">
        <v>11</v>
      </c>
      <c r="K15" s="34" t="s">
        <v>12</v>
      </c>
      <c r="L15" s="36"/>
      <c r="M15" s="43" t="s">
        <v>11</v>
      </c>
      <c r="N15" s="34" t="s">
        <v>12</v>
      </c>
      <c r="O15" s="36"/>
      <c r="P15" s="39"/>
    </row>
    <row r="16" spans="1:16" ht="39.75" customHeight="1" thickBot="1">
      <c r="A16" s="33"/>
      <c r="B16" s="33"/>
      <c r="C16" s="33"/>
      <c r="D16" s="42"/>
      <c r="E16" s="16" t="s">
        <v>18</v>
      </c>
      <c r="F16" s="16" t="s">
        <v>13</v>
      </c>
      <c r="G16" s="42"/>
      <c r="H16" s="16" t="s">
        <v>18</v>
      </c>
      <c r="I16" s="17" t="s">
        <v>13</v>
      </c>
      <c r="J16" s="44"/>
      <c r="K16" s="17" t="s">
        <v>18</v>
      </c>
      <c r="L16" s="17" t="s">
        <v>13</v>
      </c>
      <c r="M16" s="44"/>
      <c r="N16" s="17" t="s">
        <v>18</v>
      </c>
      <c r="O16" s="17" t="s">
        <v>13</v>
      </c>
      <c r="P16" s="40"/>
    </row>
    <row r="17" spans="1:16" ht="15" thickBot="1">
      <c r="A17" s="3">
        <v>1</v>
      </c>
      <c r="B17" s="2">
        <v>2</v>
      </c>
      <c r="C17" s="2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2">
        <v>16</v>
      </c>
    </row>
    <row r="18" spans="1:16" ht="75" customHeight="1" thickBot="1">
      <c r="A18" s="53">
        <v>1</v>
      </c>
      <c r="B18" s="54" t="s">
        <v>14</v>
      </c>
      <c r="C18" s="55">
        <v>1147.88</v>
      </c>
      <c r="D18" s="56">
        <f>D24+D20</f>
        <v>6503.710000000001</v>
      </c>
      <c r="E18" s="57">
        <f>E20+E24</f>
        <v>5157.01</v>
      </c>
      <c r="F18" s="57">
        <f aca="true" t="shared" si="0" ref="F18:O18">F19</f>
        <v>1346.7</v>
      </c>
      <c r="G18" s="56">
        <f>G20+G24</f>
        <v>3070.75</v>
      </c>
      <c r="H18" s="57">
        <f t="shared" si="0"/>
        <v>1724.0500000000002</v>
      </c>
      <c r="I18" s="58">
        <f t="shared" si="0"/>
        <v>1346.7</v>
      </c>
      <c r="J18" s="59">
        <f t="shared" si="0"/>
        <v>1052.06</v>
      </c>
      <c r="K18" s="58">
        <f t="shared" si="0"/>
        <v>1052.06</v>
      </c>
      <c r="L18" s="58">
        <f t="shared" si="0"/>
        <v>0</v>
      </c>
      <c r="M18" s="59">
        <f t="shared" si="0"/>
        <v>1052.06</v>
      </c>
      <c r="N18" s="58">
        <f t="shared" si="0"/>
        <v>1052.06</v>
      </c>
      <c r="O18" s="58">
        <f t="shared" si="0"/>
        <v>0</v>
      </c>
      <c r="P18" s="60"/>
    </row>
    <row r="19" spans="1:16" ht="68.25" customHeight="1" thickBot="1">
      <c r="A19" s="53">
        <v>2</v>
      </c>
      <c r="B19" s="54" t="s">
        <v>15</v>
      </c>
      <c r="C19" s="55"/>
      <c r="D19" s="56">
        <f>D20+D24</f>
        <v>6503.710000000001</v>
      </c>
      <c r="E19" s="57">
        <f>E20+E24</f>
        <v>5157.01</v>
      </c>
      <c r="F19" s="57">
        <f aca="true" t="shared" si="1" ref="F19:O19">F20+F24</f>
        <v>1346.7</v>
      </c>
      <c r="G19" s="56">
        <f>H19+I19</f>
        <v>3070.75</v>
      </c>
      <c r="H19" s="57">
        <f>H20+H25</f>
        <v>1724.0500000000002</v>
      </c>
      <c r="I19" s="58">
        <f t="shared" si="1"/>
        <v>1346.7</v>
      </c>
      <c r="J19" s="59">
        <f t="shared" si="1"/>
        <v>1052.06</v>
      </c>
      <c r="K19" s="58">
        <f t="shared" si="1"/>
        <v>1052.06</v>
      </c>
      <c r="L19" s="58">
        <f t="shared" si="1"/>
        <v>0</v>
      </c>
      <c r="M19" s="59">
        <f t="shared" si="1"/>
        <v>1052.06</v>
      </c>
      <c r="N19" s="58">
        <f t="shared" si="1"/>
        <v>1052.06</v>
      </c>
      <c r="O19" s="58">
        <f t="shared" si="1"/>
        <v>0</v>
      </c>
      <c r="P19" s="60"/>
    </row>
    <row r="20" spans="1:16" s="20" customFormat="1" ht="89.25" customHeight="1" thickBot="1">
      <c r="A20" s="48" t="s">
        <v>19</v>
      </c>
      <c r="B20" s="49" t="s">
        <v>22</v>
      </c>
      <c r="C20" s="50"/>
      <c r="D20" s="51">
        <f>E20+F20</f>
        <v>4500.610000000001</v>
      </c>
      <c r="E20" s="51">
        <f>E22+E21</f>
        <v>4500.610000000001</v>
      </c>
      <c r="F20" s="51">
        <f>F21</f>
        <v>0</v>
      </c>
      <c r="G20" s="51">
        <f>H20+I20</f>
        <v>1067.66</v>
      </c>
      <c r="H20" s="51">
        <f>H22+H21</f>
        <v>1067.66</v>
      </c>
      <c r="I20" s="50">
        <f>I21</f>
        <v>0</v>
      </c>
      <c r="J20" s="50">
        <f>K20+L20</f>
        <v>1052.06</v>
      </c>
      <c r="K20" s="50">
        <f>K21+K22</f>
        <v>1052.06</v>
      </c>
      <c r="L20" s="50">
        <f>L21</f>
        <v>0</v>
      </c>
      <c r="M20" s="50">
        <f>N20+O20</f>
        <v>1052.06</v>
      </c>
      <c r="N20" s="50">
        <f>N22+N21</f>
        <v>1052.06</v>
      </c>
      <c r="O20" s="50">
        <f>O21</f>
        <v>0</v>
      </c>
      <c r="P20" s="52"/>
    </row>
    <row r="21" spans="1:16" ht="59.25" customHeight="1" thickBot="1">
      <c r="A21" s="5" t="s">
        <v>20</v>
      </c>
      <c r="B21" s="6" t="s">
        <v>16</v>
      </c>
      <c r="C21" s="7"/>
      <c r="D21" s="12">
        <v>1567.63</v>
      </c>
      <c r="E21" s="23">
        <v>1567.63</v>
      </c>
      <c r="F21" s="23">
        <v>0</v>
      </c>
      <c r="G21" s="12">
        <v>1040.19</v>
      </c>
      <c r="H21" s="23">
        <v>1040.19</v>
      </c>
      <c r="I21" s="24">
        <v>0</v>
      </c>
      <c r="J21" s="11">
        <v>1039.59</v>
      </c>
      <c r="K21" s="24">
        <v>1039.59</v>
      </c>
      <c r="L21" s="24">
        <f>0</f>
        <v>0</v>
      </c>
      <c r="M21" s="11">
        <v>1039.59</v>
      </c>
      <c r="N21" s="24">
        <v>1039.59</v>
      </c>
      <c r="O21" s="24">
        <v>0</v>
      </c>
      <c r="P21" s="4" t="s">
        <v>33</v>
      </c>
    </row>
    <row r="22" spans="1:16" ht="75.75" customHeight="1" thickBot="1">
      <c r="A22" s="5" t="s">
        <v>26</v>
      </c>
      <c r="B22" s="6" t="s">
        <v>17</v>
      </c>
      <c r="C22" s="7"/>
      <c r="D22" s="12">
        <v>2932.98</v>
      </c>
      <c r="E22" s="23">
        <v>2932.98</v>
      </c>
      <c r="F22" s="23">
        <v>0</v>
      </c>
      <c r="G22" s="12">
        <v>27.47</v>
      </c>
      <c r="H22" s="23">
        <v>27.47</v>
      </c>
      <c r="I22" s="24">
        <f>F22</f>
        <v>0</v>
      </c>
      <c r="J22" s="11">
        <v>12.47</v>
      </c>
      <c r="K22" s="24">
        <v>12.47</v>
      </c>
      <c r="L22" s="24">
        <v>0</v>
      </c>
      <c r="M22" s="11">
        <v>12.47</v>
      </c>
      <c r="N22" s="24">
        <v>12.47</v>
      </c>
      <c r="O22" s="24">
        <f>L22</f>
        <v>0</v>
      </c>
      <c r="P22" s="8" t="s">
        <v>34</v>
      </c>
    </row>
    <row r="23" ht="14.25" hidden="1"/>
    <row r="24" spans="1:16" s="20" customFormat="1" ht="83.25" thickBot="1">
      <c r="A24" s="48" t="s">
        <v>21</v>
      </c>
      <c r="B24" s="49" t="s">
        <v>23</v>
      </c>
      <c r="C24" s="50"/>
      <c r="D24" s="51">
        <f>D25</f>
        <v>2003.1</v>
      </c>
      <c r="E24" s="51">
        <f>E25</f>
        <v>656.4</v>
      </c>
      <c r="F24" s="51">
        <f>F22+F25</f>
        <v>1346.7</v>
      </c>
      <c r="G24" s="51">
        <f aca="true" t="shared" si="2" ref="G24:M24">G25</f>
        <v>2003.0900000000001</v>
      </c>
      <c r="H24" s="51">
        <f t="shared" si="2"/>
        <v>656.39</v>
      </c>
      <c r="I24" s="50">
        <f t="shared" si="2"/>
        <v>1346.7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>K24</f>
        <v>0</v>
      </c>
      <c r="O24" s="50">
        <f>O22+O25</f>
        <v>0</v>
      </c>
      <c r="P24" s="52"/>
    </row>
    <row r="25" spans="1:16" ht="63.75" customHeight="1">
      <c r="A25" s="77" t="s">
        <v>27</v>
      </c>
      <c r="B25" s="61" t="s">
        <v>24</v>
      </c>
      <c r="C25" s="62"/>
      <c r="D25" s="63">
        <f>E25+F25</f>
        <v>2003.1</v>
      </c>
      <c r="E25" s="64">
        <v>656.4</v>
      </c>
      <c r="F25" s="64">
        <v>1346.7</v>
      </c>
      <c r="G25" s="63">
        <f>H25+I25</f>
        <v>2003.0900000000001</v>
      </c>
      <c r="H25" s="64">
        <v>656.39</v>
      </c>
      <c r="I25" s="65">
        <v>1346.7</v>
      </c>
      <c r="J25" s="66">
        <f>K25+L25</f>
        <v>0</v>
      </c>
      <c r="K25" s="65">
        <v>0</v>
      </c>
      <c r="L25" s="65">
        <v>0</v>
      </c>
      <c r="M25" s="66">
        <f>N25+O25</f>
        <v>0</v>
      </c>
      <c r="N25" s="65">
        <f>K25</f>
        <v>0</v>
      </c>
      <c r="O25" s="65">
        <f>L25</f>
        <v>0</v>
      </c>
      <c r="P25" s="67" t="s">
        <v>32</v>
      </c>
    </row>
    <row r="26" spans="1:16" ht="41.25">
      <c r="A26" s="78" t="s">
        <v>37</v>
      </c>
      <c r="B26" s="68" t="s">
        <v>38</v>
      </c>
      <c r="C26" s="69"/>
      <c r="D26" s="70">
        <f>D27</f>
        <v>200</v>
      </c>
      <c r="E26" s="70">
        <f aca="true" t="shared" si="3" ref="E26:O26">E27</f>
        <v>200</v>
      </c>
      <c r="F26" s="70">
        <f t="shared" si="3"/>
        <v>0</v>
      </c>
      <c r="G26" s="70">
        <f t="shared" si="3"/>
        <v>0</v>
      </c>
      <c r="H26" s="70">
        <f t="shared" si="3"/>
        <v>0</v>
      </c>
      <c r="I26" s="70">
        <f t="shared" si="3"/>
        <v>0</v>
      </c>
      <c r="J26" s="70">
        <f t="shared" si="3"/>
        <v>0</v>
      </c>
      <c r="K26" s="70">
        <f t="shared" si="3"/>
        <v>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0</v>
      </c>
      <c r="P26" s="71"/>
    </row>
    <row r="27" spans="1:16" ht="41.25">
      <c r="A27" s="79" t="s">
        <v>39</v>
      </c>
      <c r="B27" s="72" t="s">
        <v>40</v>
      </c>
      <c r="C27" s="73"/>
      <c r="D27" s="74">
        <v>200</v>
      </c>
      <c r="E27" s="74">
        <v>200</v>
      </c>
      <c r="F27" s="74">
        <v>0</v>
      </c>
      <c r="G27" s="74">
        <v>0</v>
      </c>
      <c r="H27" s="74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6"/>
    </row>
    <row r="28" spans="2:15" s="1" customFormat="1" ht="69" customHeight="1">
      <c r="B28" s="1" t="s">
        <v>31</v>
      </c>
      <c r="D28" s="21"/>
      <c r="E28" s="21"/>
      <c r="F28" s="21"/>
      <c r="G28" s="21"/>
      <c r="H28" s="21"/>
      <c r="I28" s="27"/>
      <c r="J28" s="27"/>
      <c r="K28" s="27"/>
      <c r="L28" s="27"/>
      <c r="M28" s="27"/>
      <c r="N28" s="27"/>
      <c r="O28" s="27"/>
    </row>
    <row r="29" spans="2:15" s="1" customFormat="1" ht="87.75" customHeight="1">
      <c r="B29" s="26" t="s">
        <v>41</v>
      </c>
      <c r="C29" s="26"/>
      <c r="D29" s="26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</row>
  </sheetData>
  <sheetProtection/>
  <mergeCells count="27">
    <mergeCell ref="H15:I15"/>
    <mergeCell ref="J15:J16"/>
    <mergeCell ref="K15:L15"/>
    <mergeCell ref="M15:M16"/>
    <mergeCell ref="D14:F14"/>
    <mergeCell ref="N15:O15"/>
    <mergeCell ref="E15:F15"/>
    <mergeCell ref="M14:O14"/>
    <mergeCell ref="A1:P1"/>
    <mergeCell ref="A2:P2"/>
    <mergeCell ref="A6:P6"/>
    <mergeCell ref="A7:P7"/>
    <mergeCell ref="A3:P3"/>
    <mergeCell ref="K4:P4"/>
    <mergeCell ref="P14:P16"/>
    <mergeCell ref="D15:D16"/>
    <mergeCell ref="G15:G16"/>
    <mergeCell ref="B29:D29"/>
    <mergeCell ref="I28:O28"/>
    <mergeCell ref="A8:P8"/>
    <mergeCell ref="A9:P9"/>
    <mergeCell ref="A10:P12"/>
    <mergeCell ref="A14:A16"/>
    <mergeCell ref="B14:B16"/>
    <mergeCell ref="C14:C16"/>
    <mergeCell ref="G14:I14"/>
    <mergeCell ref="J14:L14"/>
  </mergeCells>
  <printOptions/>
  <pageMargins left="0.1968503937007874" right="0.1968503937007874" top="0.7874015748031497" bottom="0.1968503937007874" header="0.31496062992125984" footer="0.31496062992125984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2019-10-19T13:16:39Z</cp:lastPrinted>
  <dcterms:created xsi:type="dcterms:W3CDTF">2018-04-23T12:05:27Z</dcterms:created>
  <dcterms:modified xsi:type="dcterms:W3CDTF">2019-10-19T13:16:53Z</dcterms:modified>
  <cp:category/>
  <cp:version/>
  <cp:contentType/>
  <cp:contentStatus/>
</cp:coreProperties>
</file>