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636" windowWidth="23256" windowHeight="11892" activeTab="0"/>
  </bookViews>
  <sheets>
    <sheet name="1-й год" sheetId="1" r:id="rId1"/>
  </sheets>
  <definedNames>
    <definedName name="_xlnm.Print_Titles" localSheetId="0">'1-й год'!$13:$13</definedName>
  </definedNames>
  <calcPr fullCalcOnLoad="1"/>
</workbook>
</file>

<file path=xl/sharedStrings.xml><?xml version="1.0" encoding="utf-8"?>
<sst xmlns="http://schemas.openxmlformats.org/spreadsheetml/2006/main" count="1752" uniqueCount="268">
  <si>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</si>
  <si>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</si>
  <si>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</si>
  <si>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</si>
  <si>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</si>
  <si>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</si>
  <si>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</si>
  <si>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</si>
  <si>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</si>
  <si>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</si>
  <si>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</si>
  <si>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</si>
  <si>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</si>
  <si>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</si>
  <si>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</si>
  <si>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</si>
  <si>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Всего</t>
  </si>
  <si>
    <t>АДМИНИСТРАЦИЯ МШИНСКОГО СЕЛЬСКОГО ПОСЕЛЕНИЯ</t>
  </si>
  <si>
    <t>006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</si>
  <si>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</si>
  <si>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</si>
  <si>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</si>
  <si>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</si>
  <si>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</si>
  <si>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самоуправления</t>
  </si>
  <si>
    <t>98.0.00.00000</t>
  </si>
  <si>
    <t>Обеспечение деятельности депутатов представительного органа  муниципального образования муниципального образования</t>
  </si>
  <si>
    <t>98.4.00.00000</t>
  </si>
  <si>
    <t>Расходы на обеспечение функций органов местного самоуправления</t>
  </si>
  <si>
    <t>98.4.00.00120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</si>
  <si>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</si>
  <si>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</si>
  <si>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</si>
  <si>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</si>
  <si>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</si>
  <si>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</si>
  <si>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администрации муниципального образования</t>
  </si>
  <si>
    <t>98.2.00.00000</t>
  </si>
  <si>
    <t>98.2.00.00120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</si>
  <si>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</si>
  <si>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</si>
  <si>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</si>
  <si>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</si>
  <si>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Обеспечение деятельности  администрации муниципального образования</t>
  </si>
  <si>
    <t>98.3.00.00000</t>
  </si>
  <si>
    <t>98.3.00.00120</t>
  </si>
  <si>
    <t>Иные бюджетные ассигнования</t>
  </si>
  <si>
    <t>800</t>
  </si>
  <si>
    <t>Уплата налогов, сборов и иных платежей</t>
  </si>
  <si>
    <t>850</t>
  </si>
  <si>
    <t>Непрограммные расходы органов местного самоуправления</t>
  </si>
  <si>
    <t>99.0.00.00000</t>
  </si>
  <si>
    <t>Непрограммные расходы</t>
  </si>
  <si>
    <t>99.9.00.00000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</si>
  <si>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транспортного обслуживания населения в границах поселения</t>
  </si>
  <si>
    <t>99.9.00.00770</t>
  </si>
  <si>
    <t>Межбюджетные трансферты</t>
  </si>
  <si>
    <t>500</t>
  </si>
  <si>
    <t>Иные межбюджетные трансферты</t>
  </si>
  <si>
    <t>540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</si>
  <si>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</si>
  <si>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99.9.00.00830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</si>
  <si>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</si>
  <si>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>99.9.00.00840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</si>
  <si>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</si>
  <si>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99.9.00.00850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</si>
  <si>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</si>
  <si>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99.9.00.00880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</si>
  <si>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</si>
  <si>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99.9.00.00990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</si>
  <si>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</si>
  <si>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99.9.00.71340</t>
  </si>
  <si>
    <t>Обеспечение проведения выборов и референдумов</t>
  </si>
  <si>
    <t>07</t>
  </si>
  <si>
    <t>Обеспечение проведения выборов в органы местного самоуправления муниципальных образований</t>
  </si>
  <si>
    <t>99.9.00.01730</t>
  </si>
  <si>
    <t>Специальные расходы</t>
  </si>
  <si>
    <t>880</t>
  </si>
  <si>
    <t>Резервные фонды</t>
  </si>
  <si>
    <t>11</t>
  </si>
  <si>
    <t>Резервный фонд администрации муниципального образования</t>
  </si>
  <si>
    <t>99.9.00.01010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</si>
  <si>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</si>
  <si>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</si>
  <si>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</si>
  <si>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</si>
  <si>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Мшинского сельского поселения Лужского муниципального района "Устойчивое развитие территории Мшинского сельского поселения на 2019 год и на плановый период 2020 и на 2021 годы"</t>
  </si>
  <si>
    <t>12.0.00.00000</t>
  </si>
  <si>
    <t>Подпрограмма"Развитие муниципальной службы в администрации Мшинского сельского поселения"</t>
  </si>
  <si>
    <t>12.7.00.00000</t>
  </si>
  <si>
    <t>Основное мероприятие "Совершенствование системы муниципальной службы"</t>
  </si>
  <si>
    <t>12.7.01.00000</t>
  </si>
  <si>
    <t>Расходы на профессиональную переподготовку и повышение квалификации муниципальных служащих</t>
  </si>
  <si>
    <t>12.7.01.01110</t>
  </si>
  <si>
    <t>Расходы по оценке недвижимости, признание прав и регулирование отношений по муниципальной собственности</t>
  </si>
  <si>
    <t>99.9.00.01040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</si>
  <si>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</si>
  <si>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>99.9.00.01070</t>
  </si>
  <si>
    <t>Выполнение других обязательств муниципального образования, связанных с общегосударственным управлением</t>
  </si>
  <si>
    <t>99.9.00.01750</t>
  </si>
  <si>
    <t>НАЦИОНАЛЬНАЯ ОБОРОНА</t>
  </si>
  <si>
    <t>02</t>
  </si>
  <si>
    <t>Мобилизационная и вневойсковая подготовка</t>
  </si>
  <si>
    <t>На осуществление первичного воинского учета на территориях, где отсутствуют военные комиссариаты</t>
  </si>
  <si>
    <t>99.9.00.51180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</si>
  <si>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</si>
  <si>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</si>
  <si>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</si>
  <si>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Подпрограмма "Безопасность Мшинского сельского поселения Лужского муниципального района"</t>
  </si>
  <si>
    <t>12.4.00.00000</t>
  </si>
  <si>
    <t>Основное мероприятие "Укрепление пожарной безопасности на территории поселения"</t>
  </si>
  <si>
    <t>12.4.03.00000</t>
  </si>
  <si>
    <t>Расходы на мероприятия по укреплению пожарной безопасности на территории поселений</t>
  </si>
  <si>
    <t>12.4.03.01220</t>
  </si>
  <si>
    <t>Другие вопросы в области национальной безопасности и правоохранительной деятельности</t>
  </si>
  <si>
    <t>14</t>
  </si>
  <si>
    <t>Основное мероприятие "Мероприятия по противодействию экстремизму и профилактике терроризма"</t>
  </si>
  <si>
    <t>12.4.04.00000</t>
  </si>
  <si>
    <t>Расходы на мероприятия по противодействию экстремизму и профилактике терроризма</t>
  </si>
  <si>
    <t>12.4.04.02740</t>
  </si>
  <si>
    <t>НАЦИОНАЛЬНАЯ ЭКОНОМИКА</t>
  </si>
  <si>
    <t>Дорожное хозяйство (дорожные фонды)</t>
  </si>
  <si>
    <t>09</t>
  </si>
  <si>
    <t>Подпрограмма "Развитие автомобильных дорог в Мшинском сельском поселении Лужского муниципального района"</t>
  </si>
  <si>
    <t>12.3.00.00000</t>
  </si>
  <si>
    <t>Расходы на мероприятия по обслуживанию и содержанию автомобильных дорог местного значения</t>
  </si>
  <si>
    <t>12.3.01.01150</t>
  </si>
  <si>
    <t>Расходы на мероприятия по капитальному ремонту и ремонту автомобильных дорог общего пользования местного значения</t>
  </si>
  <si>
    <t>12.3.01.01650</t>
  </si>
  <si>
    <t>Основное мероприятие "Обеспечение участия в государственной программе Ленинградской области "Развитие транспортной системы Ленинградской области"</t>
  </si>
  <si>
    <t>12.3.02.00000</t>
  </si>
  <si>
    <t>Расходы на ремонт автомобильных дорог общего пользования местного значения</t>
  </si>
  <si>
    <t>12.3.02.S0140</t>
  </si>
  <si>
    <t>Другие вопросы в области национальной экономики</t>
  </si>
  <si>
    <t>12</t>
  </si>
  <si>
    <t>Расходы на мероприятия по землеустройству и землепользованию</t>
  </si>
  <si>
    <t>99.9.00.01050</t>
  </si>
  <si>
    <t>Расходы на мероприятия в области строительства, архитектуры и градостроительства</t>
  </si>
  <si>
    <t>99.9.00.01060</t>
  </si>
  <si>
    <t>ЖИЛИЩНО-КОММУНАЛЬНОЕ ХОЗЯЙСТВО</t>
  </si>
  <si>
    <t>05</t>
  </si>
  <si>
    <t>Жилищное хозяйство</t>
  </si>
  <si>
    <t>Подпрограмма "Обеспечение устойчивого функционирования жилищно-коммунального хозяйства в Мшинском сельском поселении Лужского муниципального района"</t>
  </si>
  <si>
    <t>12.2.00.00000</t>
  </si>
  <si>
    <t>Основное мероприятие "Обеспечение текущего и капитального ремонтов многоквартирных домов"</t>
  </si>
  <si>
    <t>12.2.06.00000</t>
  </si>
  <si>
    <t>Расходы на прочие мероприятия в области жилищно-коммунального хозяйства</t>
  </si>
  <si>
    <t>12.2.06.01510</t>
  </si>
  <si>
    <t>Долевое финансирование краткосрочного плана реализации Региональной программы капитального ремонта общего имущества в многоквартирных домах, расположенных на территории ЛО, на 2014-2043 годы</t>
  </si>
  <si>
    <t>12.2.06.02880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</si>
  <si>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</si>
  <si>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</si>
  <si>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</si>
  <si>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</si>
  <si>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</si>
  <si>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99.9.00.02310</t>
  </si>
  <si>
    <t>Коммунальное хозяйство</t>
  </si>
  <si>
    <t>Основное мероприятие "Мероприятия по подготовке объектов теплоснабжения к отопительному сезону на территории Мшинского сельского поселения"</t>
  </si>
  <si>
    <t>12.2.01.00000</t>
  </si>
  <si>
    <t>Расходы на мероприятия по ремонту систем теплоснабжения</t>
  </si>
  <si>
    <t>12.2.01.01550</t>
  </si>
  <si>
    <t>Расходы на мероприятия по подготовке объектов теплоснабжения к отопительному сезону на территории поселения</t>
  </si>
  <si>
    <t>12.2.01.01560</t>
  </si>
  <si>
    <t>Основное мероприятие "Обеспечение участия в государственной программе Ленинградской области "Обеспечение устойчивого функционирования и развития коммунальной и инженерной инфраструктуры и повышения энергоэффективности в Ленинградской области"</t>
  </si>
  <si>
    <t>12.2.02.00000</t>
  </si>
  <si>
    <t>Расходы на обеспечение участия в мероприятиях по газификации поселений</t>
  </si>
  <si>
    <t>12.2.02.05250</t>
  </si>
  <si>
    <t>Расходы на бюджетные инвестиции в объекты капитального строительства объектов газификации (в том числе проектно- изыскательские работы) собственности муниципальных образований</t>
  </si>
  <si>
    <t>12.2.02.S0200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</si>
  <si>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</si>
  <si>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</si>
  <si>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</si>
  <si>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</si>
  <si>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Благоустройство</t>
  </si>
  <si>
    <t>Основное мероприятие "Учет и обслуживание уличного освещения поселения"</t>
  </si>
  <si>
    <t>12.2.03.00000</t>
  </si>
  <si>
    <t>Расходы на мероприятия по учету и обслуживанию уличного освещения поселения</t>
  </si>
  <si>
    <t>12.2.03.01600</t>
  </si>
  <si>
    <t>Основное мероприятие "Озеленение и благоустройство территории"</t>
  </si>
  <si>
    <t>12.2.04.00000</t>
  </si>
  <si>
    <t>Расходы на прочие мероприятия по благоустройству поселений</t>
  </si>
  <si>
    <t>12.2.04.01620</t>
  </si>
  <si>
    <t>Расходы на реализацию мероприятий по борьбе с борщевиком Сосновского</t>
  </si>
  <si>
    <t>12.2.04.03020</t>
  </si>
  <si>
    <t>Основное мероприятие "Организация и содержание мест захоронения"</t>
  </si>
  <si>
    <t>12.2.05.00000</t>
  </si>
  <si>
    <t>Расходы на организацию и содержание мест захоронения</t>
  </si>
  <si>
    <t>12.2.05.01610</t>
  </si>
  <si>
    <t>Подпрограмма "Развитие части территории Мшинского сельского поселения"</t>
  </si>
  <si>
    <t>12.6.00.00000</t>
  </si>
  <si>
    <t>Основное мероприятие"Реализация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</t>
  </si>
  <si>
    <t>12.6.03.00000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</si>
  <si>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</t>
  </si>
  <si>
    <t>12.6.03.S4660</t>
  </si>
  <si>
    <t>Муниципальная программа Мшинского сельского поселения "Формирование современной городской среды на территории муниципального образования Мшинское сельское поселение на 2018-2022 годы"</t>
  </si>
  <si>
    <t>84.0.00.00000</t>
  </si>
  <si>
    <t>Федеральный проект "Формирование комфортной городской среды"</t>
  </si>
  <si>
    <t>84.0.F2.00000</t>
  </si>
  <si>
    <t>Расходы на реализацию программ формирования современной городской среды</t>
  </si>
  <si>
    <t>84.0.F2.55550</t>
  </si>
  <si>
    <t>КУЛЬТУРА, КИНЕМАТОГРАФИЯ</t>
  </si>
  <si>
    <t>08</t>
  </si>
  <si>
    <t>Культура</t>
  </si>
  <si>
    <t>Подпрограмма "Развитие культуры, физической культуры и спорта в Мшинском сельском поселении Лужского муниципального района"</t>
  </si>
  <si>
    <t>12.1.00.00000</t>
  </si>
  <si>
    <t>Основное мероприятие "Содержание муниципальных учреждений культуры Мшинского сельского поселения"</t>
  </si>
  <si>
    <t>12.1.01.00000</t>
  </si>
  <si>
    <t>Расходы на содержание муниципальных казенных учреждений культуры</t>
  </si>
  <si>
    <t>12.1.01.00200</t>
  </si>
  <si>
    <t>Расходы на выплаты персоналу казенных учреждений</t>
  </si>
  <si>
    <t>110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</si>
  <si>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</si>
  <si>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>12.1.01.S0360</t>
  </si>
  <si>
    <t>Основное мероприятие "Содержание муниципальных библиотек Мшинского сельского поселения"</t>
  </si>
  <si>
    <t>12.1.02.00000</t>
  </si>
  <si>
    <t>Расходы на содержание муниципальных казенных библиотек</t>
  </si>
  <si>
    <t>12.1.02.00210</t>
  </si>
  <si>
    <t>Основное мероприятие "Укрепление материально-технической базы учреждений культуры"</t>
  </si>
  <si>
    <t>12.1.03.00000</t>
  </si>
  <si>
    <t>Расходы на прочие мероприятия в области культуры</t>
  </si>
  <si>
    <t>12.1.03.05120</t>
  </si>
  <si>
    <t>Расходы на капитальный ремонт объектов</t>
  </si>
  <si>
    <t>12.1.03.S0670</t>
  </si>
  <si>
    <t>Основное мероприятие "Организация и проведение культурно-массовых мероприятий"</t>
  </si>
  <si>
    <t>12.1.04.00000</t>
  </si>
  <si>
    <t>Расходы на организацию и проведение культурно-массовых мероприятий</t>
  </si>
  <si>
    <t>12.1.04.01720</t>
  </si>
  <si>
    <t>СОЦИАЛЬНАЯ ПОЛИТИКА</t>
  </si>
  <si>
    <t>Пенсионное обеспечение</t>
  </si>
  <si>
    <t>Доплаты к пенсиям муниципальных служащих</t>
  </si>
  <si>
    <t>99.9.00.00300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</si>
  <si>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</si>
  <si>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</si>
  <si>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</si>
  <si>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</si>
  <si>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 xml:space="preserve">Мшинского сельского поселения </t>
  </si>
  <si>
    <t>Лужского муниципального района</t>
  </si>
  <si>
    <t>Код главного распорядителя</t>
  </si>
  <si>
    <t>СКЦ МШИНСКОГО СЕЛЬСКОГО ПОСЕЛЕНИЯ</t>
  </si>
  <si>
    <t>Утвержденные бюджетные назначения</t>
  </si>
  <si>
    <t>Исполнено</t>
  </si>
  <si>
    <t xml:space="preserve"> (руб.)</t>
  </si>
  <si>
    <t>% исполнения</t>
  </si>
  <si>
    <t>ПРИЛОЖЕНИЕ №2</t>
  </si>
  <si>
    <t>к постановлению администрации</t>
  </si>
  <si>
    <t>Показатели расходов бюджета по ведомственной структуре расходов бюджета</t>
  </si>
  <si>
    <t>Мшинского сельского поселения Лужского муниципального района Ленинградской области</t>
  </si>
  <si>
    <t>Расходы на реализацию  областного закона от 28.12.2018 № 147-оз "О старостах сельских населенных пунктов Ленинградской области и содействии участию населения в осуществлени местного самоуправления  в иных  формах на частях территорий муниципальных образований Ленинградской области"</t>
  </si>
  <si>
    <t>12.6.02.S4770</t>
  </si>
  <si>
    <t>84.0.02.01620</t>
  </si>
  <si>
    <t>Взносы по обязательному страхованию на выплаты по оплате труда работников и иные выплаты работникам учреждений</t>
  </si>
  <si>
    <t>Защита населения и территории от чрезвычайных ситуаций природного  и техногенного характера, гражданская оборона</t>
  </si>
  <si>
    <t xml:space="preserve">Закупка товаров, работ и услуг в сфере информационно-коммуникационных технологий </t>
  </si>
  <si>
    <t>Иные выплаты персоналу учреждений, за исключением фонда оплаты труда</t>
  </si>
  <si>
    <t>Фонд оплаты труда учреждений</t>
  </si>
  <si>
    <t xml:space="preserve"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</t>
  </si>
  <si>
    <t>12.1.03.72020</t>
  </si>
  <si>
    <t xml:space="preserve">Закупка товаров и услуг в сфере информационно-коммуникационных технологий </t>
  </si>
  <si>
    <t>Ленинградской области</t>
  </si>
  <si>
    <t>от "29" июля 2019 г. № 219</t>
  </si>
  <si>
    <t>за 1 полугодие 2019 года</t>
  </si>
  <si>
    <t>Подпрограмма "Обращение с отходами"</t>
  </si>
  <si>
    <t>Расходы на мероприятия по созданию мест (площадок) накопления твердых коммунальных отходов</t>
  </si>
  <si>
    <t>Муниципальная программа Мшинского сельского поселения "Обращение с отходами"</t>
  </si>
  <si>
    <t>49.0.01.S4790</t>
  </si>
  <si>
    <t>49.0.00.00000</t>
  </si>
  <si>
    <t>Прочая закупка товаров, работ и услуг</t>
  </si>
  <si>
    <t>Администрация Мшинского сельского поселения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</si>
</sst>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</numFmts>
  <fonts count="55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b/>
      <i/>
      <sz val="12"/>
      <color indexed="63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i/>
      <sz val="10"/>
      <color indexed="63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49" fontId="1" fillId="0" borderId="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165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165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/>
    </xf>
    <xf numFmtId="4" fontId="7" fillId="33" borderId="1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49" fontId="5" fillId="33" borderId="10" xfId="0" applyNumberFormat="1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/>
    </xf>
    <xf numFmtId="165" fontId="5" fillId="33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justify" vertical="center" wrapText="1"/>
    </xf>
    <xf numFmtId="165" fontId="4" fillId="33" borderId="1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right" vertical="center" wrapText="1"/>
    </xf>
    <xf numFmtId="165" fontId="3" fillId="33" borderId="10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horizontal="right"/>
    </xf>
    <xf numFmtId="4" fontId="8" fillId="33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10" fillId="33" borderId="10" xfId="0" applyNumberFormat="1" applyFont="1" applyFill="1" applyBorder="1" applyAlignment="1">
      <alignment horizontal="right"/>
    </xf>
    <xf numFmtId="49" fontId="8" fillId="33" borderId="10" xfId="0" applyNumberFormat="1" applyFont="1" applyFill="1" applyBorder="1" applyAlignment="1">
      <alignment horizontal="justify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right" vertical="center" wrapText="1"/>
    </xf>
    <xf numFmtId="49" fontId="11" fillId="33" borderId="10" xfId="0" applyNumberFormat="1" applyFont="1" applyFill="1" applyBorder="1" applyAlignment="1">
      <alignment horizontal="justify" vertical="center" wrapText="1"/>
    </xf>
    <xf numFmtId="165" fontId="8" fillId="33" borderId="10" xfId="0" applyNumberFormat="1" applyFont="1" applyFill="1" applyBorder="1" applyAlignment="1">
      <alignment horizontal="right"/>
    </xf>
    <xf numFmtId="0" fontId="21" fillId="33" borderId="0" xfId="0" applyFont="1" applyFill="1" applyAlignment="1">
      <alignment/>
    </xf>
    <xf numFmtId="0" fontId="6" fillId="0" borderId="0" xfId="0" applyFont="1" applyFill="1" applyBorder="1" applyAlignment="1">
      <alignment horizontal="right" wrapText="1"/>
    </xf>
    <xf numFmtId="49" fontId="6" fillId="0" borderId="11" xfId="52" applyNumberFormat="1" applyFont="1" applyFill="1" applyBorder="1" applyAlignment="1">
      <alignment horizontal="justify" vertical="center" wrapText="1"/>
      <protection/>
    </xf>
    <xf numFmtId="49" fontId="6" fillId="0" borderId="11" xfId="52" applyNumberFormat="1" applyFont="1" applyFill="1" applyBorder="1" applyAlignment="1">
      <alignment horizontal="center" vertical="center" wrapText="1"/>
      <protection/>
    </xf>
    <xf numFmtId="49" fontId="6" fillId="0" borderId="11" xfId="52" applyNumberFormat="1" applyFont="1" applyFill="1" applyBorder="1" applyAlignment="1">
      <alignment horizontal="right" vertical="center" wrapText="1"/>
      <protection/>
    </xf>
    <xf numFmtId="165" fontId="6" fillId="0" borderId="11" xfId="52" applyNumberFormat="1" applyFont="1" applyFill="1" applyBorder="1" applyAlignment="1">
      <alignment horizontal="right"/>
      <protection/>
    </xf>
    <xf numFmtId="49" fontId="13" fillId="0" borderId="11" xfId="52" applyNumberFormat="1" applyFont="1" applyFill="1" applyBorder="1" applyAlignment="1">
      <alignment horizontal="justify" vertical="center" wrapText="1"/>
      <protection/>
    </xf>
    <xf numFmtId="49" fontId="13" fillId="0" borderId="11" xfId="52" applyNumberFormat="1" applyFont="1" applyFill="1" applyBorder="1" applyAlignment="1">
      <alignment horizontal="center" vertical="center" wrapText="1"/>
      <protection/>
    </xf>
    <xf numFmtId="49" fontId="13" fillId="0" borderId="11" xfId="52" applyNumberFormat="1" applyFont="1" applyFill="1" applyBorder="1" applyAlignment="1">
      <alignment horizontal="right" vertical="center" wrapText="1"/>
      <protection/>
    </xf>
    <xf numFmtId="4" fontId="10" fillId="0" borderId="10" xfId="0" applyNumberFormat="1" applyFont="1" applyFill="1" applyBorder="1" applyAlignment="1">
      <alignment horizontal="right"/>
    </xf>
    <xf numFmtId="165" fontId="7" fillId="0" borderId="10" xfId="0" applyNumberFormat="1" applyFont="1" applyFill="1" applyBorder="1" applyAlignment="1">
      <alignment horizontal="right"/>
    </xf>
    <xf numFmtId="165" fontId="13" fillId="0" borderId="11" xfId="52" applyNumberFormat="1" applyFont="1" applyFill="1" applyBorder="1" applyAlignment="1">
      <alignment horizontal="right"/>
      <protection/>
    </xf>
    <xf numFmtId="49" fontId="6" fillId="34" borderId="11" xfId="52" applyNumberFormat="1" applyFont="1" applyFill="1" applyBorder="1" applyAlignment="1">
      <alignment horizontal="center" vertical="center" wrapText="1"/>
      <protection/>
    </xf>
    <xf numFmtId="165" fontId="7" fillId="33" borderId="10" xfId="0" applyNumberFormat="1" applyFont="1" applyFill="1" applyBorder="1" applyAlignment="1">
      <alignment horizontal="right"/>
    </xf>
    <xf numFmtId="49" fontId="10" fillId="33" borderId="10" xfId="0" applyNumberFormat="1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5" fontId="7" fillId="33" borderId="10" xfId="0" applyNumberFormat="1" applyFont="1" applyFill="1" applyBorder="1" applyAlignment="1">
      <alignment horizontal="right" vertical="center"/>
    </xf>
    <xf numFmtId="4" fontId="10" fillId="33" borderId="10" xfId="0" applyNumberFormat="1" applyFont="1" applyFill="1" applyBorder="1" applyAlignment="1">
      <alignment horizontal="right" vertical="center"/>
    </xf>
    <xf numFmtId="165" fontId="10" fillId="33" borderId="10" xfId="0" applyNumberFormat="1" applyFont="1" applyFill="1" applyBorder="1" applyAlignment="1">
      <alignment horizontal="right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165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5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wrapText="1"/>
    </xf>
    <xf numFmtId="49" fontId="30" fillId="0" borderId="0" xfId="0" applyNumberFormat="1" applyFont="1" applyFill="1" applyBorder="1" applyAlignment="1">
      <alignment horizontal="right" vertical="center" wrapText="1"/>
    </xf>
    <xf numFmtId="164" fontId="31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vertical="center"/>
    </xf>
    <xf numFmtId="49" fontId="31" fillId="0" borderId="10" xfId="0" applyNumberFormat="1" applyFont="1" applyFill="1" applyBorder="1" applyAlignment="1">
      <alignment horizontal="justify" vertical="center" wrapText="1"/>
    </xf>
    <xf numFmtId="49" fontId="32" fillId="0" borderId="10" xfId="0" applyNumberFormat="1" applyFont="1" applyFill="1" applyBorder="1" applyAlignment="1">
      <alignment horizontal="justify" vertical="center" wrapText="1"/>
    </xf>
    <xf numFmtId="49" fontId="33" fillId="0" borderId="10" xfId="0" applyNumberFormat="1" applyFont="1" applyFill="1" applyBorder="1" applyAlignment="1">
      <alignment horizontal="justify" vertical="center" wrapText="1"/>
    </xf>
    <xf numFmtId="49" fontId="33" fillId="33" borderId="10" xfId="0" applyNumberFormat="1" applyFont="1" applyFill="1" applyBorder="1" applyAlignment="1">
      <alignment horizontal="justify" vertical="center" wrapText="1"/>
    </xf>
    <xf numFmtId="49" fontId="32" fillId="33" borderId="10" xfId="0" applyNumberFormat="1" applyFont="1" applyFill="1" applyBorder="1" applyAlignment="1">
      <alignment horizontal="justify" vertical="center" wrapText="1"/>
    </xf>
    <xf numFmtId="49" fontId="34" fillId="0" borderId="10" xfId="0" applyNumberFormat="1" applyFont="1" applyFill="1" applyBorder="1" applyAlignment="1">
      <alignment horizontal="justify" vertical="center" wrapText="1"/>
    </xf>
    <xf numFmtId="2" fontId="32" fillId="0" borderId="10" xfId="0" applyNumberFormat="1" applyFont="1" applyFill="1" applyBorder="1" applyAlignment="1">
      <alignment horizontal="justify" vertical="center" wrapText="1"/>
    </xf>
    <xf numFmtId="49" fontId="30" fillId="0" borderId="11" xfId="52" applyNumberFormat="1" applyFont="1" applyFill="1" applyBorder="1" applyAlignment="1">
      <alignment horizontal="justify" vertical="center" wrapText="1"/>
      <protection/>
    </xf>
    <xf numFmtId="49" fontId="35" fillId="0" borderId="11" xfId="52" applyNumberFormat="1" applyFont="1" applyFill="1" applyBorder="1" applyAlignment="1">
      <alignment horizontal="justify" vertical="center" wrapText="1"/>
      <protection/>
    </xf>
    <xf numFmtId="49" fontId="31" fillId="33" borderId="10" xfId="0" applyNumberFormat="1" applyFont="1" applyFill="1" applyBorder="1" applyAlignment="1">
      <alignment horizontal="justify" vertical="center" wrapText="1"/>
    </xf>
    <xf numFmtId="49" fontId="36" fillId="33" borderId="10" xfId="0" applyNumberFormat="1" applyFont="1" applyFill="1" applyBorder="1" applyAlignment="1">
      <alignment horizontal="justify" vertical="center" wrapText="1"/>
    </xf>
    <xf numFmtId="164" fontId="31" fillId="0" borderId="10" xfId="0" applyNumberFormat="1" applyFont="1" applyFill="1" applyBorder="1" applyAlignment="1">
      <alignment horizontal="justify" vertical="center" wrapText="1"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57"/>
  <sheetViews>
    <sheetView showGridLines="0" tabSelected="1" zoomScale="90" zoomScaleNormal="90" zoomScalePageLayoutView="0" workbookViewId="0" topLeftCell="A104">
      <selection activeCell="A125" sqref="A1:A16384"/>
    </sheetView>
  </sheetViews>
  <sheetFormatPr defaultColWidth="9.140625" defaultRowHeight="9.75" customHeight="1"/>
  <cols>
    <col min="1" max="1" width="43.140625" style="100" customWidth="1"/>
    <col min="2" max="2" width="16.7109375" style="0" customWidth="1"/>
    <col min="3" max="4" width="10.7109375" style="0" customWidth="1"/>
    <col min="5" max="5" width="19.7109375" style="44" customWidth="1"/>
    <col min="6" max="19" width="8.00390625" style="0" hidden="1" customWidth="1"/>
    <col min="20" max="20" width="10.7109375" style="0" customWidth="1"/>
    <col min="21" max="26" width="8.00390625" style="0" hidden="1" customWidth="1"/>
    <col min="27" max="27" width="20.421875" style="0" customWidth="1"/>
    <col min="28" max="48" width="8.00390625" style="0" hidden="1" customWidth="1"/>
    <col min="49" max="49" width="20.421875" style="0" customWidth="1"/>
    <col min="50" max="50" width="14.7109375" style="0" customWidth="1"/>
  </cols>
  <sheetData>
    <row r="1" spans="1:50" ht="15" customHeight="1">
      <c r="A1" s="67" t="s">
        <v>243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</row>
    <row r="2" spans="1:50" ht="15" customHeight="1">
      <c r="A2" s="67" t="s">
        <v>244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</row>
    <row r="3" spans="1:50" ht="15" customHeight="1">
      <c r="A3" s="67" t="s">
        <v>235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</row>
    <row r="4" spans="1:50" ht="15" customHeight="1">
      <c r="A4" s="67" t="s">
        <v>236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</row>
    <row r="5" spans="1:50" ht="15" customHeight="1">
      <c r="A5" s="83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67" t="s">
        <v>258</v>
      </c>
      <c r="AX5" s="67"/>
    </row>
    <row r="6" spans="1:50" ht="15" customHeight="1">
      <c r="A6" s="67" t="s">
        <v>259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</row>
    <row r="7" spans="1:50" ht="30" customHeight="1">
      <c r="A7" s="69" t="s">
        <v>245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</row>
    <row r="8" spans="1:52" ht="19.5" customHeight="1">
      <c r="A8" s="70" t="s">
        <v>246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23"/>
      <c r="AZ8" s="23"/>
    </row>
    <row r="9" spans="1:52" ht="19.5" customHeight="1">
      <c r="A9" s="70" t="s">
        <v>260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23"/>
      <c r="AZ9" s="23"/>
    </row>
    <row r="10" spans="1:50" ht="15" customHeight="1">
      <c r="A10" s="8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20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20"/>
      <c r="AX10" s="20" t="s">
        <v>241</v>
      </c>
    </row>
    <row r="11" spans="1:50" ht="15" customHeight="1">
      <c r="A11" s="85" t="s">
        <v>5</v>
      </c>
      <c r="B11" s="71" t="s">
        <v>237</v>
      </c>
      <c r="C11" s="71" t="s">
        <v>7</v>
      </c>
      <c r="D11" s="71" t="s">
        <v>8</v>
      </c>
      <c r="E11" s="71" t="s">
        <v>9</v>
      </c>
      <c r="F11" s="71" t="s">
        <v>9</v>
      </c>
      <c r="G11" s="71" t="s">
        <v>9</v>
      </c>
      <c r="H11" s="71" t="s">
        <v>9</v>
      </c>
      <c r="I11" s="71" t="s">
        <v>9</v>
      </c>
      <c r="J11" s="71" t="s">
        <v>9</v>
      </c>
      <c r="K11" s="71" t="s">
        <v>9</v>
      </c>
      <c r="L11" s="71" t="s">
        <v>9</v>
      </c>
      <c r="M11" s="71" t="s">
        <v>9</v>
      </c>
      <c r="N11" s="71" t="s">
        <v>9</v>
      </c>
      <c r="O11" s="71" t="s">
        <v>9</v>
      </c>
      <c r="P11" s="71" t="s">
        <v>9</v>
      </c>
      <c r="Q11" s="71" t="s">
        <v>9</v>
      </c>
      <c r="R11" s="71" t="s">
        <v>9</v>
      </c>
      <c r="S11" s="71" t="s">
        <v>9</v>
      </c>
      <c r="T11" s="71" t="s">
        <v>10</v>
      </c>
      <c r="U11" s="71" t="s">
        <v>11</v>
      </c>
      <c r="V11" s="71" t="s">
        <v>12</v>
      </c>
      <c r="W11" s="71" t="s">
        <v>13</v>
      </c>
      <c r="X11" s="71" t="s">
        <v>14</v>
      </c>
      <c r="Y11" s="71" t="s">
        <v>15</v>
      </c>
      <c r="Z11" s="68" t="s">
        <v>5</v>
      </c>
      <c r="AA11" s="68" t="s">
        <v>239</v>
      </c>
      <c r="AB11" s="68" t="s">
        <v>0</v>
      </c>
      <c r="AC11" s="68" t="s">
        <v>1</v>
      </c>
      <c r="AD11" s="68" t="s">
        <v>2</v>
      </c>
      <c r="AE11" s="68" t="s">
        <v>3</v>
      </c>
      <c r="AF11" s="68" t="s">
        <v>4</v>
      </c>
      <c r="AG11" s="68" t="s">
        <v>0</v>
      </c>
      <c r="AH11" s="68" t="s">
        <v>1</v>
      </c>
      <c r="AI11" s="68" t="s">
        <v>2</v>
      </c>
      <c r="AJ11" s="68" t="s">
        <v>3</v>
      </c>
      <c r="AK11" s="68" t="s">
        <v>4</v>
      </c>
      <c r="AL11" s="68" t="s">
        <v>0</v>
      </c>
      <c r="AM11" s="68" t="s">
        <v>1</v>
      </c>
      <c r="AN11" s="68" t="s">
        <v>2</v>
      </c>
      <c r="AO11" s="68" t="s">
        <v>3</v>
      </c>
      <c r="AP11" s="68" t="s">
        <v>4</v>
      </c>
      <c r="AQ11" s="68" t="s">
        <v>0</v>
      </c>
      <c r="AR11" s="68" t="s">
        <v>1</v>
      </c>
      <c r="AS11" s="68" t="s">
        <v>2</v>
      </c>
      <c r="AT11" s="68" t="s">
        <v>3</v>
      </c>
      <c r="AU11" s="68" t="s">
        <v>4</v>
      </c>
      <c r="AV11" s="68" t="s">
        <v>5</v>
      </c>
      <c r="AW11" s="68" t="s">
        <v>240</v>
      </c>
      <c r="AX11" s="68" t="s">
        <v>242</v>
      </c>
    </row>
    <row r="12" spans="1:50" ht="34.5" customHeight="1">
      <c r="A12" s="85"/>
      <c r="B12" s="71" t="s">
        <v>6</v>
      </c>
      <c r="C12" s="71" t="s">
        <v>7</v>
      </c>
      <c r="D12" s="71" t="s">
        <v>8</v>
      </c>
      <c r="E12" s="71" t="s">
        <v>9</v>
      </c>
      <c r="F12" s="71" t="s">
        <v>9</v>
      </c>
      <c r="G12" s="71" t="s">
        <v>9</v>
      </c>
      <c r="H12" s="71" t="s">
        <v>9</v>
      </c>
      <c r="I12" s="71" t="s">
        <v>9</v>
      </c>
      <c r="J12" s="71" t="s">
        <v>9</v>
      </c>
      <c r="K12" s="71" t="s">
        <v>9</v>
      </c>
      <c r="L12" s="71" t="s">
        <v>9</v>
      </c>
      <c r="M12" s="71" t="s">
        <v>9</v>
      </c>
      <c r="N12" s="71" t="s">
        <v>9</v>
      </c>
      <c r="O12" s="71" t="s">
        <v>9</v>
      </c>
      <c r="P12" s="71" t="s">
        <v>9</v>
      </c>
      <c r="Q12" s="71" t="s">
        <v>9</v>
      </c>
      <c r="R12" s="71" t="s">
        <v>9</v>
      </c>
      <c r="S12" s="71" t="s">
        <v>9</v>
      </c>
      <c r="T12" s="71" t="s">
        <v>10</v>
      </c>
      <c r="U12" s="71" t="s">
        <v>11</v>
      </c>
      <c r="V12" s="71" t="s">
        <v>12</v>
      </c>
      <c r="W12" s="71" t="s">
        <v>13</v>
      </c>
      <c r="X12" s="71" t="s">
        <v>14</v>
      </c>
      <c r="Y12" s="71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</row>
    <row r="13" spans="1:50" ht="14.25" hidden="1">
      <c r="A13" s="8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3"/>
      <c r="W13" s="3"/>
      <c r="X13" s="3"/>
      <c r="Y13" s="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33" customHeight="1">
      <c r="A14" s="87" t="s">
        <v>17</v>
      </c>
      <c r="B14" s="4" t="s">
        <v>18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  <c r="W14" s="6"/>
      <c r="X14" s="6"/>
      <c r="Y14" s="6"/>
      <c r="Z14" s="9" t="s">
        <v>17</v>
      </c>
      <c r="AA14" s="8">
        <v>62241549.3</v>
      </c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7">
        <v>70772.2</v>
      </c>
      <c r="AM14" s="7">
        <v>281.4</v>
      </c>
      <c r="AN14" s="7">
        <v>31454.6</v>
      </c>
      <c r="AO14" s="7"/>
      <c r="AP14" s="7"/>
      <c r="AQ14" s="7">
        <v>39555.9</v>
      </c>
      <c r="AR14" s="7">
        <v>291.5</v>
      </c>
      <c r="AS14" s="7">
        <v>2600.9</v>
      </c>
      <c r="AT14" s="7"/>
      <c r="AU14" s="7"/>
      <c r="AV14" s="9" t="s">
        <v>17</v>
      </c>
      <c r="AW14" s="8">
        <v>11802674.91</v>
      </c>
      <c r="AX14" s="22">
        <f aca="true" t="shared" si="0" ref="AX14:AX80">AW14/AA14*100</f>
        <v>18.96269460310494</v>
      </c>
    </row>
    <row r="15" spans="1:50" ht="33" customHeight="1">
      <c r="A15" s="87" t="s">
        <v>19</v>
      </c>
      <c r="B15" s="4" t="s">
        <v>18</v>
      </c>
      <c r="C15" s="4" t="s">
        <v>20</v>
      </c>
      <c r="D15" s="4" t="s">
        <v>21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"/>
      <c r="W15" s="6"/>
      <c r="X15" s="6"/>
      <c r="Y15" s="6"/>
      <c r="Z15" s="9" t="s">
        <v>19</v>
      </c>
      <c r="AA15" s="8">
        <v>9939119.37</v>
      </c>
      <c r="AB15" s="7">
        <f aca="true" t="shared" si="1" ref="AB15:AV15">AB16+AB22+AB62+AB68+AB74</f>
        <v>0</v>
      </c>
      <c r="AC15" s="7">
        <f t="shared" si="1"/>
        <v>0</v>
      </c>
      <c r="AD15" s="7">
        <f t="shared" si="1"/>
        <v>0</v>
      </c>
      <c r="AE15" s="7">
        <f t="shared" si="1"/>
        <v>0</v>
      </c>
      <c r="AF15" s="7">
        <f t="shared" si="1"/>
        <v>0</v>
      </c>
      <c r="AG15" s="7">
        <f t="shared" si="1"/>
        <v>0</v>
      </c>
      <c r="AH15" s="7">
        <f t="shared" si="1"/>
        <v>0</v>
      </c>
      <c r="AI15" s="7">
        <f t="shared" si="1"/>
        <v>0</v>
      </c>
      <c r="AJ15" s="7">
        <f t="shared" si="1"/>
        <v>0</v>
      </c>
      <c r="AK15" s="7">
        <f t="shared" si="1"/>
        <v>0</v>
      </c>
      <c r="AL15" s="7">
        <f t="shared" si="1"/>
        <v>8910.7</v>
      </c>
      <c r="AM15" s="7">
        <f t="shared" si="1"/>
        <v>0</v>
      </c>
      <c r="AN15" s="7">
        <f t="shared" si="1"/>
        <v>3.5</v>
      </c>
      <c r="AO15" s="7">
        <f t="shared" si="1"/>
        <v>0</v>
      </c>
      <c r="AP15" s="7">
        <f t="shared" si="1"/>
        <v>0</v>
      </c>
      <c r="AQ15" s="7">
        <f t="shared" si="1"/>
        <v>9077.4</v>
      </c>
      <c r="AR15" s="7">
        <f t="shared" si="1"/>
        <v>0</v>
      </c>
      <c r="AS15" s="7">
        <f t="shared" si="1"/>
        <v>3.5</v>
      </c>
      <c r="AT15" s="7">
        <f t="shared" si="1"/>
        <v>0</v>
      </c>
      <c r="AU15" s="7">
        <f t="shared" si="1"/>
        <v>0</v>
      </c>
      <c r="AV15" s="7" t="e">
        <f t="shared" si="1"/>
        <v>#VALUE!</v>
      </c>
      <c r="AW15" s="8">
        <v>6319469.9</v>
      </c>
      <c r="AX15" s="22">
        <f t="shared" si="0"/>
        <v>63.58178893669933</v>
      </c>
    </row>
    <row r="16" spans="1:50" ht="56.25" customHeight="1">
      <c r="A16" s="87" t="s">
        <v>22</v>
      </c>
      <c r="B16" s="4" t="s">
        <v>18</v>
      </c>
      <c r="C16" s="4" t="s">
        <v>20</v>
      </c>
      <c r="D16" s="4" t="s">
        <v>23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  <c r="W16" s="6"/>
      <c r="X16" s="6"/>
      <c r="Y16" s="6"/>
      <c r="Z16" s="9" t="s">
        <v>22</v>
      </c>
      <c r="AA16" s="8">
        <v>259919.5</v>
      </c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7">
        <v>244.1</v>
      </c>
      <c r="AM16" s="7"/>
      <c r="AN16" s="7"/>
      <c r="AO16" s="7"/>
      <c r="AP16" s="7"/>
      <c r="AQ16" s="7">
        <v>244.1</v>
      </c>
      <c r="AR16" s="7"/>
      <c r="AS16" s="7"/>
      <c r="AT16" s="7"/>
      <c r="AU16" s="7"/>
      <c r="AV16" s="9" t="s">
        <v>22</v>
      </c>
      <c r="AW16" s="8">
        <v>194145.25</v>
      </c>
      <c r="AX16" s="22">
        <f t="shared" si="0"/>
        <v>74.69437652811736</v>
      </c>
    </row>
    <row r="17" spans="1:50" ht="33" customHeight="1">
      <c r="A17" s="88" t="s">
        <v>24</v>
      </c>
      <c r="B17" s="11" t="s">
        <v>18</v>
      </c>
      <c r="C17" s="11" t="s">
        <v>20</v>
      </c>
      <c r="D17" s="11" t="s">
        <v>23</v>
      </c>
      <c r="E17" s="11" t="s">
        <v>25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2"/>
      <c r="X17" s="12"/>
      <c r="Y17" s="12"/>
      <c r="Z17" s="10" t="s">
        <v>24</v>
      </c>
      <c r="AA17" s="14">
        <v>259919.5</v>
      </c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3">
        <v>244.1</v>
      </c>
      <c r="AM17" s="13"/>
      <c r="AN17" s="13"/>
      <c r="AO17" s="13"/>
      <c r="AP17" s="13"/>
      <c r="AQ17" s="13">
        <v>244.1</v>
      </c>
      <c r="AR17" s="13"/>
      <c r="AS17" s="13"/>
      <c r="AT17" s="13"/>
      <c r="AU17" s="13"/>
      <c r="AV17" s="10" t="s">
        <v>24</v>
      </c>
      <c r="AW17" s="14">
        <v>194145.25</v>
      </c>
      <c r="AX17" s="21">
        <f t="shared" si="0"/>
        <v>74.69437652811736</v>
      </c>
    </row>
    <row r="18" spans="1:50" ht="39" customHeight="1">
      <c r="A18" s="88" t="s">
        <v>26</v>
      </c>
      <c r="B18" s="11" t="s">
        <v>18</v>
      </c>
      <c r="C18" s="11" t="s">
        <v>20</v>
      </c>
      <c r="D18" s="11" t="s">
        <v>23</v>
      </c>
      <c r="E18" s="11" t="s">
        <v>27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2"/>
      <c r="X18" s="12"/>
      <c r="Y18" s="12"/>
      <c r="Z18" s="10" t="s">
        <v>26</v>
      </c>
      <c r="AA18" s="14">
        <v>259919.5</v>
      </c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3">
        <v>244.1</v>
      </c>
      <c r="AM18" s="13"/>
      <c r="AN18" s="13"/>
      <c r="AO18" s="13"/>
      <c r="AP18" s="13"/>
      <c r="AQ18" s="13">
        <v>244.1</v>
      </c>
      <c r="AR18" s="13"/>
      <c r="AS18" s="13"/>
      <c r="AT18" s="13"/>
      <c r="AU18" s="13"/>
      <c r="AV18" s="10" t="s">
        <v>26</v>
      </c>
      <c r="AW18" s="14">
        <v>194145.25</v>
      </c>
      <c r="AX18" s="21">
        <f t="shared" si="0"/>
        <v>74.69437652811736</v>
      </c>
    </row>
    <row r="19" spans="1:50" ht="30" customHeight="1">
      <c r="A19" s="88" t="s">
        <v>28</v>
      </c>
      <c r="B19" s="11" t="s">
        <v>18</v>
      </c>
      <c r="C19" s="11" t="s">
        <v>20</v>
      </c>
      <c r="D19" s="11" t="s">
        <v>23</v>
      </c>
      <c r="E19" s="11" t="s">
        <v>29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2"/>
      <c r="W19" s="12"/>
      <c r="X19" s="12"/>
      <c r="Y19" s="12"/>
      <c r="Z19" s="10" t="s">
        <v>28</v>
      </c>
      <c r="AA19" s="14">
        <v>259919.5</v>
      </c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3">
        <v>244.1</v>
      </c>
      <c r="AM19" s="13"/>
      <c r="AN19" s="13"/>
      <c r="AO19" s="13"/>
      <c r="AP19" s="13"/>
      <c r="AQ19" s="13">
        <v>244.1</v>
      </c>
      <c r="AR19" s="13"/>
      <c r="AS19" s="13"/>
      <c r="AT19" s="13"/>
      <c r="AU19" s="13"/>
      <c r="AV19" s="10" t="s">
        <v>28</v>
      </c>
      <c r="AW19" s="14">
        <v>194145.25</v>
      </c>
      <c r="AX19" s="21">
        <f t="shared" si="0"/>
        <v>74.69437652811736</v>
      </c>
    </row>
    <row r="20" spans="1:50" ht="37.5" customHeight="1">
      <c r="A20" s="89" t="s">
        <v>30</v>
      </c>
      <c r="B20" s="16" t="s">
        <v>18</v>
      </c>
      <c r="C20" s="16" t="s">
        <v>20</v>
      </c>
      <c r="D20" s="16" t="s">
        <v>23</v>
      </c>
      <c r="E20" s="11" t="s">
        <v>29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 t="s">
        <v>31</v>
      </c>
      <c r="U20" s="16"/>
      <c r="V20" s="17"/>
      <c r="W20" s="17"/>
      <c r="X20" s="17"/>
      <c r="Y20" s="17"/>
      <c r="Z20" s="15" t="s">
        <v>30</v>
      </c>
      <c r="AA20" s="19">
        <v>259919.5</v>
      </c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8">
        <v>244.1</v>
      </c>
      <c r="AM20" s="18"/>
      <c r="AN20" s="18"/>
      <c r="AO20" s="18"/>
      <c r="AP20" s="18"/>
      <c r="AQ20" s="18">
        <v>244.1</v>
      </c>
      <c r="AR20" s="18"/>
      <c r="AS20" s="18"/>
      <c r="AT20" s="18"/>
      <c r="AU20" s="18"/>
      <c r="AV20" s="15" t="s">
        <v>30</v>
      </c>
      <c r="AW20" s="19">
        <v>194145.25</v>
      </c>
      <c r="AX20" s="60">
        <f t="shared" si="0"/>
        <v>74.69437652811736</v>
      </c>
    </row>
    <row r="21" spans="1:50" ht="39" customHeight="1">
      <c r="A21" s="89" t="s">
        <v>32</v>
      </c>
      <c r="B21" s="16" t="s">
        <v>18</v>
      </c>
      <c r="C21" s="16" t="s">
        <v>20</v>
      </c>
      <c r="D21" s="16" t="s">
        <v>23</v>
      </c>
      <c r="E21" s="11" t="s">
        <v>29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 t="s">
        <v>33</v>
      </c>
      <c r="U21" s="16"/>
      <c r="V21" s="17"/>
      <c r="W21" s="17"/>
      <c r="X21" s="17"/>
      <c r="Y21" s="17"/>
      <c r="Z21" s="15" t="s">
        <v>32</v>
      </c>
      <c r="AA21" s="19">
        <v>259919.5</v>
      </c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8">
        <v>244.1</v>
      </c>
      <c r="AM21" s="18"/>
      <c r="AN21" s="18"/>
      <c r="AO21" s="18"/>
      <c r="AP21" s="18"/>
      <c r="AQ21" s="18">
        <v>244.1</v>
      </c>
      <c r="AR21" s="18"/>
      <c r="AS21" s="18"/>
      <c r="AT21" s="18"/>
      <c r="AU21" s="18"/>
      <c r="AV21" s="15" t="s">
        <v>32</v>
      </c>
      <c r="AW21" s="19">
        <v>194145.25</v>
      </c>
      <c r="AX21" s="60">
        <f t="shared" si="0"/>
        <v>74.69437652811736</v>
      </c>
    </row>
    <row r="22" spans="1:50" ht="55.5" customHeight="1">
      <c r="A22" s="87" t="s">
        <v>34</v>
      </c>
      <c r="B22" s="4" t="s">
        <v>18</v>
      </c>
      <c r="C22" s="4" t="s">
        <v>20</v>
      </c>
      <c r="D22" s="4" t="s">
        <v>35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6"/>
      <c r="W22" s="6"/>
      <c r="X22" s="6"/>
      <c r="Y22" s="6"/>
      <c r="Z22" s="9" t="s">
        <v>34</v>
      </c>
      <c r="AA22" s="8">
        <v>8375399.87</v>
      </c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7">
        <v>8426.6</v>
      </c>
      <c r="AM22" s="7"/>
      <c r="AN22" s="7">
        <v>3.5</v>
      </c>
      <c r="AO22" s="7"/>
      <c r="AP22" s="7"/>
      <c r="AQ22" s="7">
        <v>8593.3</v>
      </c>
      <c r="AR22" s="7"/>
      <c r="AS22" s="7">
        <v>3.5</v>
      </c>
      <c r="AT22" s="7"/>
      <c r="AU22" s="7"/>
      <c r="AV22" s="9" t="s">
        <v>34</v>
      </c>
      <c r="AW22" s="8">
        <v>5438446.65</v>
      </c>
      <c r="AX22" s="22">
        <f t="shared" si="0"/>
        <v>64.93357612070646</v>
      </c>
    </row>
    <row r="23" spans="1:50" ht="33" customHeight="1">
      <c r="A23" s="88" t="s">
        <v>24</v>
      </c>
      <c r="B23" s="11" t="s">
        <v>18</v>
      </c>
      <c r="C23" s="11" t="s">
        <v>20</v>
      </c>
      <c r="D23" s="11" t="s">
        <v>35</v>
      </c>
      <c r="E23" s="11" t="s">
        <v>25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/>
      <c r="W23" s="12"/>
      <c r="X23" s="12"/>
      <c r="Y23" s="12"/>
      <c r="Z23" s="10" t="s">
        <v>24</v>
      </c>
      <c r="AA23" s="14">
        <v>7965705</v>
      </c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3">
        <v>7809.7</v>
      </c>
      <c r="AM23" s="13"/>
      <c r="AN23" s="13"/>
      <c r="AO23" s="13"/>
      <c r="AP23" s="13"/>
      <c r="AQ23" s="13">
        <v>7976.4</v>
      </c>
      <c r="AR23" s="13"/>
      <c r="AS23" s="13"/>
      <c r="AT23" s="13"/>
      <c r="AU23" s="13"/>
      <c r="AV23" s="10" t="s">
        <v>24</v>
      </c>
      <c r="AW23" s="14">
        <v>5165843.37</v>
      </c>
      <c r="AX23" s="21">
        <f t="shared" si="0"/>
        <v>64.85105047199212</v>
      </c>
    </row>
    <row r="24" spans="1:50" ht="33.75" customHeight="1">
      <c r="A24" s="88" t="s">
        <v>36</v>
      </c>
      <c r="B24" s="11" t="s">
        <v>18</v>
      </c>
      <c r="C24" s="11" t="s">
        <v>20</v>
      </c>
      <c r="D24" s="11" t="s">
        <v>35</v>
      </c>
      <c r="E24" s="11" t="s">
        <v>37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2"/>
      <c r="W24" s="12"/>
      <c r="X24" s="12"/>
      <c r="Y24" s="12"/>
      <c r="Z24" s="10" t="s">
        <v>36</v>
      </c>
      <c r="AA24" s="14">
        <v>419390</v>
      </c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3">
        <v>1194.8</v>
      </c>
      <c r="AM24" s="13"/>
      <c r="AN24" s="13"/>
      <c r="AO24" s="13"/>
      <c r="AP24" s="13"/>
      <c r="AQ24" s="13">
        <v>1256</v>
      </c>
      <c r="AR24" s="13"/>
      <c r="AS24" s="13"/>
      <c r="AT24" s="13"/>
      <c r="AU24" s="13"/>
      <c r="AV24" s="10" t="s">
        <v>36</v>
      </c>
      <c r="AW24" s="14">
        <v>268669.42</v>
      </c>
      <c r="AX24" s="21">
        <f t="shared" si="0"/>
        <v>64.061951882496</v>
      </c>
    </row>
    <row r="25" spans="1:50" ht="33" customHeight="1">
      <c r="A25" s="88" t="s">
        <v>28</v>
      </c>
      <c r="B25" s="11" t="s">
        <v>18</v>
      </c>
      <c r="C25" s="11" t="s">
        <v>20</v>
      </c>
      <c r="D25" s="11" t="s">
        <v>35</v>
      </c>
      <c r="E25" s="11" t="s">
        <v>38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12"/>
      <c r="X25" s="12"/>
      <c r="Y25" s="12"/>
      <c r="Z25" s="10" t="s">
        <v>28</v>
      </c>
      <c r="AA25" s="14">
        <v>7546315</v>
      </c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3">
        <v>1194.8</v>
      </c>
      <c r="AM25" s="13"/>
      <c r="AN25" s="13"/>
      <c r="AO25" s="13"/>
      <c r="AP25" s="13"/>
      <c r="AQ25" s="13">
        <v>1256</v>
      </c>
      <c r="AR25" s="13"/>
      <c r="AS25" s="13"/>
      <c r="AT25" s="13"/>
      <c r="AU25" s="13"/>
      <c r="AV25" s="10" t="s">
        <v>28</v>
      </c>
      <c r="AW25" s="14">
        <v>4897173.95</v>
      </c>
      <c r="AX25" s="21">
        <f t="shared" si="0"/>
        <v>64.8949049966772</v>
      </c>
    </row>
    <row r="26" spans="1:50" s="66" customFormat="1" ht="65.25" customHeight="1">
      <c r="A26" s="89" t="s">
        <v>39</v>
      </c>
      <c r="B26" s="16" t="s">
        <v>18</v>
      </c>
      <c r="C26" s="16" t="s">
        <v>20</v>
      </c>
      <c r="D26" s="16" t="s">
        <v>35</v>
      </c>
      <c r="E26" s="11" t="s">
        <v>38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 t="s">
        <v>40</v>
      </c>
      <c r="U26" s="16"/>
      <c r="V26" s="17"/>
      <c r="W26" s="17"/>
      <c r="X26" s="17"/>
      <c r="Y26" s="17"/>
      <c r="Z26" s="15" t="s">
        <v>39</v>
      </c>
      <c r="AA26" s="19">
        <v>7546315</v>
      </c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8">
        <v>1194.8</v>
      </c>
      <c r="AM26" s="18"/>
      <c r="AN26" s="18"/>
      <c r="AO26" s="18"/>
      <c r="AP26" s="18"/>
      <c r="AQ26" s="18">
        <v>1256</v>
      </c>
      <c r="AR26" s="18"/>
      <c r="AS26" s="18"/>
      <c r="AT26" s="18"/>
      <c r="AU26" s="18"/>
      <c r="AV26" s="15" t="s">
        <v>39</v>
      </c>
      <c r="AW26" s="19">
        <v>4897173.95</v>
      </c>
      <c r="AX26" s="21">
        <f t="shared" si="0"/>
        <v>64.8949049966772</v>
      </c>
    </row>
    <row r="27" spans="1:50" s="66" customFormat="1" ht="42" customHeight="1">
      <c r="A27" s="89" t="s">
        <v>41</v>
      </c>
      <c r="B27" s="16" t="s">
        <v>18</v>
      </c>
      <c r="C27" s="16" t="s">
        <v>20</v>
      </c>
      <c r="D27" s="16" t="s">
        <v>35</v>
      </c>
      <c r="E27" s="11" t="s">
        <v>38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 t="s">
        <v>42</v>
      </c>
      <c r="U27" s="16"/>
      <c r="V27" s="17"/>
      <c r="W27" s="17"/>
      <c r="X27" s="17"/>
      <c r="Y27" s="17"/>
      <c r="Z27" s="15" t="s">
        <v>41</v>
      </c>
      <c r="AA27" s="19">
        <v>7546315</v>
      </c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8">
        <v>1194.8</v>
      </c>
      <c r="AM27" s="18"/>
      <c r="AN27" s="18"/>
      <c r="AO27" s="18"/>
      <c r="AP27" s="18"/>
      <c r="AQ27" s="18">
        <v>1256</v>
      </c>
      <c r="AR27" s="18"/>
      <c r="AS27" s="18"/>
      <c r="AT27" s="18"/>
      <c r="AU27" s="18"/>
      <c r="AV27" s="15" t="s">
        <v>41</v>
      </c>
      <c r="AW27" s="19">
        <v>4897173.95</v>
      </c>
      <c r="AX27" s="21">
        <f t="shared" si="0"/>
        <v>64.8949049966772</v>
      </c>
    </row>
    <row r="28" spans="1:50" ht="37.5" customHeight="1">
      <c r="A28" s="88" t="s">
        <v>43</v>
      </c>
      <c r="B28" s="11" t="s">
        <v>18</v>
      </c>
      <c r="C28" s="11" t="s">
        <v>20</v>
      </c>
      <c r="D28" s="11" t="s">
        <v>35</v>
      </c>
      <c r="E28" s="11" t="s">
        <v>44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2"/>
      <c r="W28" s="12"/>
      <c r="X28" s="12"/>
      <c r="Y28" s="12"/>
      <c r="Z28" s="10" t="s">
        <v>43</v>
      </c>
      <c r="AA28" s="14">
        <v>7546315</v>
      </c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3">
        <v>6614.9</v>
      </c>
      <c r="AM28" s="13"/>
      <c r="AN28" s="13"/>
      <c r="AO28" s="13"/>
      <c r="AP28" s="13"/>
      <c r="AQ28" s="13">
        <v>6720.4</v>
      </c>
      <c r="AR28" s="13"/>
      <c r="AS28" s="13"/>
      <c r="AT28" s="13"/>
      <c r="AU28" s="13"/>
      <c r="AV28" s="10" t="s">
        <v>43</v>
      </c>
      <c r="AW28" s="14">
        <v>4897173.95</v>
      </c>
      <c r="AX28" s="21">
        <f t="shared" si="0"/>
        <v>64.8949049966772</v>
      </c>
    </row>
    <row r="29" spans="1:50" ht="33" customHeight="1">
      <c r="A29" s="88" t="s">
        <v>28</v>
      </c>
      <c r="B29" s="11" t="s">
        <v>18</v>
      </c>
      <c r="C29" s="11" t="s">
        <v>20</v>
      </c>
      <c r="D29" s="11" t="s">
        <v>35</v>
      </c>
      <c r="E29" s="11" t="s">
        <v>45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/>
      <c r="W29" s="12"/>
      <c r="X29" s="12"/>
      <c r="Y29" s="12"/>
      <c r="Z29" s="10" t="s">
        <v>28</v>
      </c>
      <c r="AA29" s="14">
        <v>7546315</v>
      </c>
      <c r="AB29" s="13">
        <f aca="true" t="shared" si="2" ref="AB29:AV29">AB30+AB35+AB37</f>
        <v>0</v>
      </c>
      <c r="AC29" s="13">
        <f t="shared" si="2"/>
        <v>0</v>
      </c>
      <c r="AD29" s="13">
        <f t="shared" si="2"/>
        <v>0</v>
      </c>
      <c r="AE29" s="13">
        <f t="shared" si="2"/>
        <v>0</v>
      </c>
      <c r="AF29" s="13">
        <f t="shared" si="2"/>
        <v>0</v>
      </c>
      <c r="AG29" s="13">
        <f t="shared" si="2"/>
        <v>0</v>
      </c>
      <c r="AH29" s="13">
        <f t="shared" si="2"/>
        <v>0</v>
      </c>
      <c r="AI29" s="13">
        <f t="shared" si="2"/>
        <v>0</v>
      </c>
      <c r="AJ29" s="13">
        <f t="shared" si="2"/>
        <v>0</v>
      </c>
      <c r="AK29" s="13">
        <f t="shared" si="2"/>
        <v>0</v>
      </c>
      <c r="AL29" s="13">
        <f t="shared" si="2"/>
        <v>6614.9</v>
      </c>
      <c r="AM29" s="13">
        <f t="shared" si="2"/>
        <v>0</v>
      </c>
      <c r="AN29" s="13">
        <f t="shared" si="2"/>
        <v>0</v>
      </c>
      <c r="AO29" s="13">
        <f t="shared" si="2"/>
        <v>0</v>
      </c>
      <c r="AP29" s="13">
        <f t="shared" si="2"/>
        <v>0</v>
      </c>
      <c r="AQ29" s="13">
        <f t="shared" si="2"/>
        <v>6720.4</v>
      </c>
      <c r="AR29" s="13">
        <f t="shared" si="2"/>
        <v>0</v>
      </c>
      <c r="AS29" s="13">
        <f t="shared" si="2"/>
        <v>0</v>
      </c>
      <c r="AT29" s="13">
        <f t="shared" si="2"/>
        <v>0</v>
      </c>
      <c r="AU29" s="13">
        <f t="shared" si="2"/>
        <v>0</v>
      </c>
      <c r="AV29" s="13" t="e">
        <f t="shared" si="2"/>
        <v>#VALUE!</v>
      </c>
      <c r="AW29" s="14">
        <v>4897173.95</v>
      </c>
      <c r="AX29" s="21">
        <f t="shared" si="0"/>
        <v>64.8949049966772</v>
      </c>
    </row>
    <row r="30" spans="1:50" s="29" customFormat="1" ht="73.5" customHeight="1">
      <c r="A30" s="90" t="s">
        <v>39</v>
      </c>
      <c r="B30" s="31" t="s">
        <v>18</v>
      </c>
      <c r="C30" s="31" t="s">
        <v>20</v>
      </c>
      <c r="D30" s="31" t="s">
        <v>35</v>
      </c>
      <c r="E30" s="25" t="s">
        <v>45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 t="s">
        <v>40</v>
      </c>
      <c r="U30" s="31"/>
      <c r="V30" s="32"/>
      <c r="W30" s="32"/>
      <c r="X30" s="32"/>
      <c r="Y30" s="32"/>
      <c r="Z30" s="30" t="s">
        <v>39</v>
      </c>
      <c r="AA30" s="33">
        <f>AA31</f>
        <v>4436210</v>
      </c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4">
        <v>5309.2</v>
      </c>
      <c r="AM30" s="34"/>
      <c r="AN30" s="34"/>
      <c r="AO30" s="34"/>
      <c r="AP30" s="34"/>
      <c r="AQ30" s="34">
        <v>5532.3</v>
      </c>
      <c r="AR30" s="34"/>
      <c r="AS30" s="34"/>
      <c r="AT30" s="34"/>
      <c r="AU30" s="34"/>
      <c r="AV30" s="30" t="s">
        <v>39</v>
      </c>
      <c r="AW30" s="33">
        <v>2977124.08</v>
      </c>
      <c r="AX30" s="28">
        <f t="shared" si="0"/>
        <v>67.10962916543627</v>
      </c>
    </row>
    <row r="31" spans="1:50" s="29" customFormat="1" ht="33" customHeight="1">
      <c r="A31" s="90" t="s">
        <v>41</v>
      </c>
      <c r="B31" s="31" t="s">
        <v>18</v>
      </c>
      <c r="C31" s="31" t="s">
        <v>20</v>
      </c>
      <c r="D31" s="31" t="s">
        <v>35</v>
      </c>
      <c r="E31" s="25" t="s">
        <v>45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 t="s">
        <v>42</v>
      </c>
      <c r="U31" s="31"/>
      <c r="V31" s="32"/>
      <c r="W31" s="32"/>
      <c r="X31" s="32"/>
      <c r="Y31" s="32"/>
      <c r="Z31" s="30" t="s">
        <v>41</v>
      </c>
      <c r="AA31" s="33">
        <v>4436210</v>
      </c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4">
        <v>5309.2</v>
      </c>
      <c r="AM31" s="34"/>
      <c r="AN31" s="34"/>
      <c r="AO31" s="34"/>
      <c r="AP31" s="34"/>
      <c r="AQ31" s="34">
        <v>5532.3</v>
      </c>
      <c r="AR31" s="34"/>
      <c r="AS31" s="34"/>
      <c r="AT31" s="34"/>
      <c r="AU31" s="34"/>
      <c r="AV31" s="30" t="s">
        <v>41</v>
      </c>
      <c r="AW31" s="33">
        <v>2977124.08</v>
      </c>
      <c r="AX31" s="28">
        <f t="shared" si="0"/>
        <v>67.10962916543627</v>
      </c>
    </row>
    <row r="32" spans="1:50" s="29" customFormat="1" ht="30.75" customHeight="1">
      <c r="A32" s="91" t="s">
        <v>253</v>
      </c>
      <c r="B32" s="25" t="s">
        <v>18</v>
      </c>
      <c r="C32" s="25" t="s">
        <v>20</v>
      </c>
      <c r="D32" s="25" t="s">
        <v>35</v>
      </c>
      <c r="E32" s="25" t="s">
        <v>45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6"/>
      <c r="W32" s="26"/>
      <c r="X32" s="26"/>
      <c r="Y32" s="26"/>
      <c r="Z32" s="24"/>
      <c r="AA32" s="27">
        <v>20000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24"/>
      <c r="AW32" s="27">
        <v>9573.5</v>
      </c>
      <c r="AX32" s="28">
        <f>AW32/AA32*100</f>
        <v>47.8675</v>
      </c>
    </row>
    <row r="33" spans="1:50" s="29" customFormat="1" ht="39">
      <c r="A33" s="91" t="s">
        <v>250</v>
      </c>
      <c r="B33" s="25" t="s">
        <v>18</v>
      </c>
      <c r="C33" s="25" t="s">
        <v>20</v>
      </c>
      <c r="D33" s="25" t="s">
        <v>35</v>
      </c>
      <c r="E33" s="25" t="s">
        <v>45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6"/>
      <c r="W33" s="26"/>
      <c r="X33" s="26"/>
      <c r="Y33" s="26"/>
      <c r="Z33" s="24"/>
      <c r="AA33" s="27">
        <v>1511705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24"/>
      <c r="AW33" s="27">
        <v>945734.83</v>
      </c>
      <c r="AX33" s="28">
        <f>AW33/AA33*100</f>
        <v>62.56080584505575</v>
      </c>
    </row>
    <row r="34" spans="1:50" s="29" customFormat="1" ht="33" customHeight="1">
      <c r="A34" s="90" t="s">
        <v>257</v>
      </c>
      <c r="B34" s="31" t="s">
        <v>18</v>
      </c>
      <c r="C34" s="31" t="s">
        <v>20</v>
      </c>
      <c r="D34" s="31" t="s">
        <v>35</v>
      </c>
      <c r="E34" s="25" t="s">
        <v>45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2"/>
      <c r="W34" s="32"/>
      <c r="X34" s="32"/>
      <c r="Y34" s="32"/>
      <c r="Z34" s="30"/>
      <c r="AA34" s="33">
        <v>486000</v>
      </c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0"/>
      <c r="AW34" s="33">
        <v>324277.3</v>
      </c>
      <c r="AX34" s="45">
        <f>AW34/AA34*100</f>
        <v>66.72372427983538</v>
      </c>
    </row>
    <row r="35" spans="1:50" s="29" customFormat="1" ht="32.25" customHeight="1">
      <c r="A35" s="90" t="s">
        <v>30</v>
      </c>
      <c r="B35" s="31" t="s">
        <v>18</v>
      </c>
      <c r="C35" s="31" t="s">
        <v>20</v>
      </c>
      <c r="D35" s="31" t="s">
        <v>35</v>
      </c>
      <c r="E35" s="25" t="s">
        <v>45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 t="s">
        <v>31</v>
      </c>
      <c r="U35" s="31"/>
      <c r="V35" s="32"/>
      <c r="W35" s="32"/>
      <c r="X35" s="32"/>
      <c r="Y35" s="32"/>
      <c r="Z35" s="30" t="s">
        <v>30</v>
      </c>
      <c r="AA35" s="33">
        <f>AA36</f>
        <v>1019400</v>
      </c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4">
        <v>1295.7</v>
      </c>
      <c r="AM35" s="34"/>
      <c r="AN35" s="34"/>
      <c r="AO35" s="34"/>
      <c r="AP35" s="34"/>
      <c r="AQ35" s="34">
        <v>1183.1</v>
      </c>
      <c r="AR35" s="34"/>
      <c r="AS35" s="34"/>
      <c r="AT35" s="34"/>
      <c r="AU35" s="34"/>
      <c r="AV35" s="30" t="s">
        <v>30</v>
      </c>
      <c r="AW35" s="33">
        <v>618664.16</v>
      </c>
      <c r="AX35" s="28">
        <f t="shared" si="0"/>
        <v>60.68904845987836</v>
      </c>
    </row>
    <row r="36" spans="1:50" s="29" customFormat="1" ht="44.25" customHeight="1">
      <c r="A36" s="90" t="s">
        <v>32</v>
      </c>
      <c r="B36" s="31" t="s">
        <v>18</v>
      </c>
      <c r="C36" s="31" t="s">
        <v>20</v>
      </c>
      <c r="D36" s="31" t="s">
        <v>35</v>
      </c>
      <c r="E36" s="25" t="s">
        <v>45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 t="s">
        <v>33</v>
      </c>
      <c r="U36" s="31"/>
      <c r="V36" s="32"/>
      <c r="W36" s="32"/>
      <c r="X36" s="32"/>
      <c r="Y36" s="32"/>
      <c r="Z36" s="30" t="s">
        <v>32</v>
      </c>
      <c r="AA36" s="33">
        <v>1019400</v>
      </c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4">
        <v>1295.7</v>
      </c>
      <c r="AM36" s="34"/>
      <c r="AN36" s="34"/>
      <c r="AO36" s="34"/>
      <c r="AP36" s="34"/>
      <c r="AQ36" s="34">
        <v>1183.1</v>
      </c>
      <c r="AR36" s="34"/>
      <c r="AS36" s="34"/>
      <c r="AT36" s="34"/>
      <c r="AU36" s="34"/>
      <c r="AV36" s="30" t="s">
        <v>32</v>
      </c>
      <c r="AW36" s="33">
        <v>618664.16</v>
      </c>
      <c r="AX36" s="28">
        <f t="shared" si="0"/>
        <v>60.68904845987836</v>
      </c>
    </row>
    <row r="37" spans="1:50" s="29" customFormat="1" ht="21" customHeight="1">
      <c r="A37" s="90" t="s">
        <v>46</v>
      </c>
      <c r="B37" s="31" t="s">
        <v>18</v>
      </c>
      <c r="C37" s="31" t="s">
        <v>20</v>
      </c>
      <c r="D37" s="31" t="s">
        <v>35</v>
      </c>
      <c r="E37" s="25" t="s">
        <v>45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 t="s">
        <v>47</v>
      </c>
      <c r="U37" s="31"/>
      <c r="V37" s="32"/>
      <c r="W37" s="32"/>
      <c r="X37" s="32"/>
      <c r="Y37" s="32"/>
      <c r="Z37" s="30" t="s">
        <v>46</v>
      </c>
      <c r="AA37" s="33">
        <v>155743</v>
      </c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4">
        <v>10</v>
      </c>
      <c r="AM37" s="34"/>
      <c r="AN37" s="34"/>
      <c r="AO37" s="34"/>
      <c r="AP37" s="34"/>
      <c r="AQ37" s="34">
        <v>5</v>
      </c>
      <c r="AR37" s="34"/>
      <c r="AS37" s="34"/>
      <c r="AT37" s="34"/>
      <c r="AU37" s="34"/>
      <c r="AV37" s="30" t="s">
        <v>46</v>
      </c>
      <c r="AW37" s="33">
        <v>116807.25</v>
      </c>
      <c r="AX37" s="28">
        <f t="shared" si="0"/>
        <v>75</v>
      </c>
    </row>
    <row r="38" spans="1:50" s="29" customFormat="1" ht="19.5" customHeight="1">
      <c r="A38" s="90" t="s">
        <v>48</v>
      </c>
      <c r="B38" s="31" t="s">
        <v>18</v>
      </c>
      <c r="C38" s="31" t="s">
        <v>20</v>
      </c>
      <c r="D38" s="31" t="s">
        <v>35</v>
      </c>
      <c r="E38" s="25" t="s">
        <v>45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 t="s">
        <v>49</v>
      </c>
      <c r="U38" s="31"/>
      <c r="V38" s="32"/>
      <c r="W38" s="32"/>
      <c r="X38" s="32"/>
      <c r="Y38" s="32"/>
      <c r="Z38" s="30" t="s">
        <v>48</v>
      </c>
      <c r="AA38" s="33">
        <v>73000</v>
      </c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4">
        <v>10</v>
      </c>
      <c r="AM38" s="34"/>
      <c r="AN38" s="34"/>
      <c r="AO38" s="34"/>
      <c r="AP38" s="34"/>
      <c r="AQ38" s="34">
        <v>5</v>
      </c>
      <c r="AR38" s="34"/>
      <c r="AS38" s="34"/>
      <c r="AT38" s="34"/>
      <c r="AU38" s="34"/>
      <c r="AV38" s="30" t="s">
        <v>48</v>
      </c>
      <c r="AW38" s="33">
        <v>21800.08</v>
      </c>
      <c r="AX38" s="28">
        <f t="shared" si="0"/>
        <v>29.863123287671232</v>
      </c>
    </row>
    <row r="39" spans="1:50" ht="33" customHeight="1">
      <c r="A39" s="88" t="s">
        <v>50</v>
      </c>
      <c r="B39" s="11" t="s">
        <v>18</v>
      </c>
      <c r="C39" s="11" t="s">
        <v>20</v>
      </c>
      <c r="D39" s="11" t="s">
        <v>35</v>
      </c>
      <c r="E39" s="11" t="s">
        <v>51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2"/>
      <c r="W39" s="12"/>
      <c r="X39" s="12"/>
      <c r="Y39" s="12"/>
      <c r="Z39" s="10" t="s">
        <v>50</v>
      </c>
      <c r="AA39" s="14">
        <v>631300</v>
      </c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3">
        <v>616.9</v>
      </c>
      <c r="AM39" s="13"/>
      <c r="AN39" s="13">
        <v>3.5</v>
      </c>
      <c r="AO39" s="13"/>
      <c r="AP39" s="13"/>
      <c r="AQ39" s="13">
        <v>616.9</v>
      </c>
      <c r="AR39" s="13"/>
      <c r="AS39" s="13">
        <v>3.5</v>
      </c>
      <c r="AT39" s="13"/>
      <c r="AU39" s="13"/>
      <c r="AV39" s="10" t="s">
        <v>50</v>
      </c>
      <c r="AW39" s="14">
        <v>620000</v>
      </c>
      <c r="AX39" s="21">
        <f t="shared" si="0"/>
        <v>98.2100427688896</v>
      </c>
    </row>
    <row r="40" spans="1:50" ht="21.75" customHeight="1">
      <c r="A40" s="88" t="s">
        <v>52</v>
      </c>
      <c r="B40" s="11" t="s">
        <v>18</v>
      </c>
      <c r="C40" s="11" t="s">
        <v>20</v>
      </c>
      <c r="D40" s="11" t="s">
        <v>35</v>
      </c>
      <c r="E40" s="11" t="s">
        <v>53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2"/>
      <c r="W40" s="12"/>
      <c r="X40" s="12"/>
      <c r="Y40" s="12"/>
      <c r="Z40" s="10" t="s">
        <v>52</v>
      </c>
      <c r="AA40" s="14">
        <v>631300</v>
      </c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3">
        <v>616.9</v>
      </c>
      <c r="AM40" s="13"/>
      <c r="AN40" s="13">
        <v>3.5</v>
      </c>
      <c r="AO40" s="13"/>
      <c r="AP40" s="13"/>
      <c r="AQ40" s="13">
        <v>616.9</v>
      </c>
      <c r="AR40" s="13"/>
      <c r="AS40" s="13">
        <v>3.5</v>
      </c>
      <c r="AT40" s="13"/>
      <c r="AU40" s="13"/>
      <c r="AV40" s="10" t="s">
        <v>52</v>
      </c>
      <c r="AW40" s="14">
        <v>620000</v>
      </c>
      <c r="AX40" s="21">
        <f t="shared" si="0"/>
        <v>98.2100427688896</v>
      </c>
    </row>
    <row r="41" spans="1:50" s="66" customFormat="1" ht="74.25" customHeight="1">
      <c r="A41" s="88" t="s">
        <v>54</v>
      </c>
      <c r="B41" s="11" t="s">
        <v>18</v>
      </c>
      <c r="C41" s="11" t="s">
        <v>20</v>
      </c>
      <c r="D41" s="11" t="s">
        <v>35</v>
      </c>
      <c r="E41" s="11" t="s">
        <v>55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2"/>
      <c r="W41" s="12"/>
      <c r="X41" s="12"/>
      <c r="Y41" s="12"/>
      <c r="Z41" s="10" t="s">
        <v>54</v>
      </c>
      <c r="AA41" s="14">
        <v>0</v>
      </c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3">
        <v>250</v>
      </c>
      <c r="AM41" s="13"/>
      <c r="AN41" s="13"/>
      <c r="AO41" s="13"/>
      <c r="AP41" s="13"/>
      <c r="AQ41" s="13">
        <v>250</v>
      </c>
      <c r="AR41" s="13"/>
      <c r="AS41" s="13"/>
      <c r="AT41" s="13"/>
      <c r="AU41" s="13"/>
      <c r="AV41" s="10" t="s">
        <v>54</v>
      </c>
      <c r="AW41" s="14">
        <v>0</v>
      </c>
      <c r="AX41" s="21">
        <v>0</v>
      </c>
    </row>
    <row r="42" spans="1:50" s="66" customFormat="1" ht="21.75" customHeight="1">
      <c r="A42" s="89" t="s">
        <v>56</v>
      </c>
      <c r="B42" s="16" t="s">
        <v>18</v>
      </c>
      <c r="C42" s="16" t="s">
        <v>20</v>
      </c>
      <c r="D42" s="16" t="s">
        <v>35</v>
      </c>
      <c r="E42" s="11" t="s">
        <v>55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 t="s">
        <v>57</v>
      </c>
      <c r="U42" s="16"/>
      <c r="V42" s="17"/>
      <c r="W42" s="17"/>
      <c r="X42" s="17"/>
      <c r="Y42" s="17"/>
      <c r="Z42" s="15" t="s">
        <v>56</v>
      </c>
      <c r="AA42" s="19">
        <v>0</v>
      </c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8">
        <v>250</v>
      </c>
      <c r="AM42" s="18"/>
      <c r="AN42" s="18"/>
      <c r="AO42" s="18"/>
      <c r="AP42" s="18"/>
      <c r="AQ42" s="18">
        <v>250</v>
      </c>
      <c r="AR42" s="18"/>
      <c r="AS42" s="18"/>
      <c r="AT42" s="18"/>
      <c r="AU42" s="18"/>
      <c r="AV42" s="15" t="s">
        <v>56</v>
      </c>
      <c r="AW42" s="19">
        <v>0</v>
      </c>
      <c r="AX42" s="21">
        <v>0</v>
      </c>
    </row>
    <row r="43" spans="1:50" s="66" customFormat="1" ht="18.75" customHeight="1">
      <c r="A43" s="89" t="s">
        <v>58</v>
      </c>
      <c r="B43" s="16" t="s">
        <v>18</v>
      </c>
      <c r="C43" s="16" t="s">
        <v>20</v>
      </c>
      <c r="D43" s="16" t="s">
        <v>35</v>
      </c>
      <c r="E43" s="11" t="s">
        <v>55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 t="s">
        <v>59</v>
      </c>
      <c r="U43" s="16"/>
      <c r="V43" s="17"/>
      <c r="W43" s="17"/>
      <c r="X43" s="17"/>
      <c r="Y43" s="17"/>
      <c r="Z43" s="15" t="s">
        <v>58</v>
      </c>
      <c r="AA43" s="19">
        <v>0</v>
      </c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8">
        <v>250</v>
      </c>
      <c r="AM43" s="18"/>
      <c r="AN43" s="18"/>
      <c r="AO43" s="18"/>
      <c r="AP43" s="18"/>
      <c r="AQ43" s="18">
        <v>250</v>
      </c>
      <c r="AR43" s="18"/>
      <c r="AS43" s="18"/>
      <c r="AT43" s="18"/>
      <c r="AU43" s="18"/>
      <c r="AV43" s="15" t="s">
        <v>58</v>
      </c>
      <c r="AW43" s="19">
        <v>0</v>
      </c>
      <c r="AX43" s="21">
        <v>0</v>
      </c>
    </row>
    <row r="44" spans="1:50" ht="59.25" customHeight="1">
      <c r="A44" s="88" t="s">
        <v>60</v>
      </c>
      <c r="B44" s="11" t="s">
        <v>18</v>
      </c>
      <c r="C44" s="11" t="s">
        <v>20</v>
      </c>
      <c r="D44" s="11" t="s">
        <v>35</v>
      </c>
      <c r="E44" s="11" t="s">
        <v>61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2"/>
      <c r="W44" s="12"/>
      <c r="X44" s="12"/>
      <c r="Y44" s="12"/>
      <c r="Z44" s="10" t="s">
        <v>60</v>
      </c>
      <c r="AA44" s="14">
        <f>AA45</f>
        <v>155743</v>
      </c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3">
        <v>155.7</v>
      </c>
      <c r="AM44" s="13"/>
      <c r="AN44" s="13"/>
      <c r="AO44" s="13"/>
      <c r="AP44" s="13"/>
      <c r="AQ44" s="13">
        <v>155.7</v>
      </c>
      <c r="AR44" s="13"/>
      <c r="AS44" s="13"/>
      <c r="AT44" s="13"/>
      <c r="AU44" s="13"/>
      <c r="AV44" s="10" t="s">
        <v>60</v>
      </c>
      <c r="AW44" s="14">
        <v>116807.25</v>
      </c>
      <c r="AX44" s="21">
        <f t="shared" si="0"/>
        <v>75</v>
      </c>
    </row>
    <row r="45" spans="1:50" ht="24" customHeight="1">
      <c r="A45" s="89" t="s">
        <v>56</v>
      </c>
      <c r="B45" s="16" t="s">
        <v>18</v>
      </c>
      <c r="C45" s="16" t="s">
        <v>20</v>
      </c>
      <c r="D45" s="16" t="s">
        <v>35</v>
      </c>
      <c r="E45" s="11" t="s">
        <v>61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 t="s">
        <v>57</v>
      </c>
      <c r="U45" s="16"/>
      <c r="V45" s="17"/>
      <c r="W45" s="17"/>
      <c r="X45" s="17"/>
      <c r="Y45" s="17"/>
      <c r="Z45" s="15" t="s">
        <v>56</v>
      </c>
      <c r="AA45" s="19">
        <f>AA46</f>
        <v>155743</v>
      </c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8">
        <v>155.7</v>
      </c>
      <c r="AM45" s="18"/>
      <c r="AN45" s="18"/>
      <c r="AO45" s="18"/>
      <c r="AP45" s="18"/>
      <c r="AQ45" s="18">
        <v>155.7</v>
      </c>
      <c r="AR45" s="18"/>
      <c r="AS45" s="18"/>
      <c r="AT45" s="18"/>
      <c r="AU45" s="18"/>
      <c r="AV45" s="15" t="s">
        <v>56</v>
      </c>
      <c r="AW45" s="19">
        <v>116807.25</v>
      </c>
      <c r="AX45" s="21">
        <f t="shared" si="0"/>
        <v>75</v>
      </c>
    </row>
    <row r="46" spans="1:50" ht="21.75" customHeight="1">
      <c r="A46" s="89" t="s">
        <v>58</v>
      </c>
      <c r="B46" s="16" t="s">
        <v>18</v>
      </c>
      <c r="C46" s="16" t="s">
        <v>20</v>
      </c>
      <c r="D46" s="16" t="s">
        <v>35</v>
      </c>
      <c r="E46" s="11" t="s">
        <v>61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 t="s">
        <v>59</v>
      </c>
      <c r="U46" s="16"/>
      <c r="V46" s="17"/>
      <c r="W46" s="17"/>
      <c r="X46" s="17"/>
      <c r="Y46" s="17"/>
      <c r="Z46" s="15" t="s">
        <v>58</v>
      </c>
      <c r="AA46" s="19">
        <v>155743</v>
      </c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8">
        <v>155.7</v>
      </c>
      <c r="AM46" s="18"/>
      <c r="AN46" s="18"/>
      <c r="AO46" s="18"/>
      <c r="AP46" s="18"/>
      <c r="AQ46" s="18">
        <v>155.7</v>
      </c>
      <c r="AR46" s="18"/>
      <c r="AS46" s="18"/>
      <c r="AT46" s="18"/>
      <c r="AU46" s="18"/>
      <c r="AV46" s="15" t="s">
        <v>58</v>
      </c>
      <c r="AW46" s="19">
        <v>116807.25</v>
      </c>
      <c r="AX46" s="21">
        <f t="shared" si="0"/>
        <v>75</v>
      </c>
    </row>
    <row r="47" spans="1:50" ht="62.25" customHeight="1">
      <c r="A47" s="88" t="s">
        <v>62</v>
      </c>
      <c r="B47" s="11" t="s">
        <v>18</v>
      </c>
      <c r="C47" s="11" t="s">
        <v>20</v>
      </c>
      <c r="D47" s="11" t="s">
        <v>35</v>
      </c>
      <c r="E47" s="11" t="s">
        <v>63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2"/>
      <c r="W47" s="12"/>
      <c r="X47" s="12"/>
      <c r="Y47" s="12"/>
      <c r="Z47" s="10" t="s">
        <v>62</v>
      </c>
      <c r="AA47" s="14">
        <f>AA48</f>
        <v>79141</v>
      </c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3">
        <v>79.1</v>
      </c>
      <c r="AM47" s="13"/>
      <c r="AN47" s="13"/>
      <c r="AO47" s="13"/>
      <c r="AP47" s="13"/>
      <c r="AQ47" s="13">
        <v>79.1</v>
      </c>
      <c r="AR47" s="13"/>
      <c r="AS47" s="13"/>
      <c r="AT47" s="13"/>
      <c r="AU47" s="13"/>
      <c r="AV47" s="10" t="s">
        <v>62</v>
      </c>
      <c r="AW47" s="14">
        <v>59355.75</v>
      </c>
      <c r="AX47" s="21">
        <f t="shared" si="0"/>
        <v>75</v>
      </c>
    </row>
    <row r="48" spans="1:50" ht="18.75" customHeight="1">
      <c r="A48" s="89" t="s">
        <v>56</v>
      </c>
      <c r="B48" s="16" t="s">
        <v>18</v>
      </c>
      <c r="C48" s="16" t="s">
        <v>20</v>
      </c>
      <c r="D48" s="16" t="s">
        <v>35</v>
      </c>
      <c r="E48" s="11" t="s">
        <v>63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 t="s">
        <v>57</v>
      </c>
      <c r="U48" s="16"/>
      <c r="V48" s="17"/>
      <c r="W48" s="17"/>
      <c r="X48" s="17"/>
      <c r="Y48" s="17"/>
      <c r="Z48" s="15" t="s">
        <v>56</v>
      </c>
      <c r="AA48" s="19">
        <f>AA49</f>
        <v>79141</v>
      </c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8">
        <v>79.1</v>
      </c>
      <c r="AM48" s="18"/>
      <c r="AN48" s="18"/>
      <c r="AO48" s="18"/>
      <c r="AP48" s="18"/>
      <c r="AQ48" s="18">
        <v>79.1</v>
      </c>
      <c r="AR48" s="18"/>
      <c r="AS48" s="18"/>
      <c r="AT48" s="18"/>
      <c r="AU48" s="18"/>
      <c r="AV48" s="15" t="s">
        <v>56</v>
      </c>
      <c r="AW48" s="19">
        <v>59355.75</v>
      </c>
      <c r="AX48" s="60">
        <f t="shared" si="0"/>
        <v>75</v>
      </c>
    </row>
    <row r="49" spans="1:50" ht="22.5" customHeight="1">
      <c r="A49" s="89" t="s">
        <v>58</v>
      </c>
      <c r="B49" s="16" t="s">
        <v>18</v>
      </c>
      <c r="C49" s="16" t="s">
        <v>20</v>
      </c>
      <c r="D49" s="16" t="s">
        <v>35</v>
      </c>
      <c r="E49" s="11" t="s">
        <v>63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 t="s">
        <v>59</v>
      </c>
      <c r="U49" s="16"/>
      <c r="V49" s="17"/>
      <c r="W49" s="17"/>
      <c r="X49" s="17"/>
      <c r="Y49" s="17"/>
      <c r="Z49" s="15" t="s">
        <v>58</v>
      </c>
      <c r="AA49" s="19">
        <v>79141</v>
      </c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8">
        <v>79.1</v>
      </c>
      <c r="AM49" s="18"/>
      <c r="AN49" s="18"/>
      <c r="AO49" s="18"/>
      <c r="AP49" s="18"/>
      <c r="AQ49" s="18">
        <v>79.1</v>
      </c>
      <c r="AR49" s="18"/>
      <c r="AS49" s="18"/>
      <c r="AT49" s="18"/>
      <c r="AU49" s="18"/>
      <c r="AV49" s="15" t="s">
        <v>58</v>
      </c>
      <c r="AW49" s="19">
        <v>59355.75</v>
      </c>
      <c r="AX49" s="60">
        <f t="shared" si="0"/>
        <v>75</v>
      </c>
    </row>
    <row r="50" spans="1:50" ht="72" customHeight="1">
      <c r="A50" s="88" t="s">
        <v>64</v>
      </c>
      <c r="B50" s="11" t="s">
        <v>18</v>
      </c>
      <c r="C50" s="11" t="s">
        <v>20</v>
      </c>
      <c r="D50" s="11" t="s">
        <v>35</v>
      </c>
      <c r="E50" s="11" t="s">
        <v>65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2"/>
      <c r="W50" s="12"/>
      <c r="X50" s="12"/>
      <c r="Y50" s="12"/>
      <c r="Z50" s="10" t="s">
        <v>64</v>
      </c>
      <c r="AA50" s="14">
        <f>AA51</f>
        <v>40374.04</v>
      </c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3">
        <v>40.4</v>
      </c>
      <c r="AM50" s="13"/>
      <c r="AN50" s="13"/>
      <c r="AO50" s="13"/>
      <c r="AP50" s="13"/>
      <c r="AQ50" s="13">
        <v>40.4</v>
      </c>
      <c r="AR50" s="13"/>
      <c r="AS50" s="13"/>
      <c r="AT50" s="13"/>
      <c r="AU50" s="13"/>
      <c r="AV50" s="10" t="s">
        <v>64</v>
      </c>
      <c r="AW50" s="14">
        <v>30280.53</v>
      </c>
      <c r="AX50" s="21">
        <f t="shared" si="0"/>
        <v>75</v>
      </c>
    </row>
    <row r="51" spans="1:50" ht="23.25" customHeight="1">
      <c r="A51" s="89" t="s">
        <v>56</v>
      </c>
      <c r="B51" s="16" t="s">
        <v>18</v>
      </c>
      <c r="C51" s="16" t="s">
        <v>20</v>
      </c>
      <c r="D51" s="16" t="s">
        <v>35</v>
      </c>
      <c r="E51" s="11" t="s">
        <v>65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 t="s">
        <v>57</v>
      </c>
      <c r="U51" s="16"/>
      <c r="V51" s="17"/>
      <c r="W51" s="17"/>
      <c r="X51" s="17"/>
      <c r="Y51" s="17"/>
      <c r="Z51" s="15" t="s">
        <v>56</v>
      </c>
      <c r="AA51" s="19">
        <f>AA52</f>
        <v>40374.04</v>
      </c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8">
        <v>40.4</v>
      </c>
      <c r="AM51" s="18"/>
      <c r="AN51" s="18"/>
      <c r="AO51" s="18"/>
      <c r="AP51" s="18"/>
      <c r="AQ51" s="18">
        <v>40.4</v>
      </c>
      <c r="AR51" s="18"/>
      <c r="AS51" s="18"/>
      <c r="AT51" s="18"/>
      <c r="AU51" s="18"/>
      <c r="AV51" s="15" t="s">
        <v>56</v>
      </c>
      <c r="AW51" s="19">
        <v>30280.53</v>
      </c>
      <c r="AX51" s="60">
        <f t="shared" si="0"/>
        <v>75</v>
      </c>
    </row>
    <row r="52" spans="1:50" ht="21" customHeight="1">
      <c r="A52" s="89" t="s">
        <v>58</v>
      </c>
      <c r="B52" s="16" t="s">
        <v>18</v>
      </c>
      <c r="C52" s="16" t="s">
        <v>20</v>
      </c>
      <c r="D52" s="16" t="s">
        <v>35</v>
      </c>
      <c r="E52" s="11" t="s">
        <v>65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 t="s">
        <v>59</v>
      </c>
      <c r="U52" s="16"/>
      <c r="V52" s="17"/>
      <c r="W52" s="17"/>
      <c r="X52" s="17"/>
      <c r="Y52" s="17"/>
      <c r="Z52" s="15" t="s">
        <v>58</v>
      </c>
      <c r="AA52" s="19">
        <v>40374.04</v>
      </c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8">
        <v>40.4</v>
      </c>
      <c r="AM52" s="18"/>
      <c r="AN52" s="18"/>
      <c r="AO52" s="18"/>
      <c r="AP52" s="18"/>
      <c r="AQ52" s="18">
        <v>40.4</v>
      </c>
      <c r="AR52" s="18"/>
      <c r="AS52" s="18"/>
      <c r="AT52" s="18"/>
      <c r="AU52" s="18"/>
      <c r="AV52" s="15" t="s">
        <v>58</v>
      </c>
      <c r="AW52" s="19">
        <v>30280.53</v>
      </c>
      <c r="AX52" s="60">
        <f t="shared" si="0"/>
        <v>75</v>
      </c>
    </row>
    <row r="53" spans="1:50" ht="78" customHeight="1">
      <c r="A53" s="88" t="s">
        <v>66</v>
      </c>
      <c r="B53" s="11" t="s">
        <v>18</v>
      </c>
      <c r="C53" s="11" t="s">
        <v>20</v>
      </c>
      <c r="D53" s="11" t="s">
        <v>35</v>
      </c>
      <c r="E53" s="11" t="s">
        <v>67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2"/>
      <c r="W53" s="12"/>
      <c r="X53" s="12"/>
      <c r="Y53" s="12"/>
      <c r="Z53" s="10" t="s">
        <v>66</v>
      </c>
      <c r="AA53" s="14">
        <f>AA54</f>
        <v>46278</v>
      </c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3">
        <v>46.3</v>
      </c>
      <c r="AM53" s="13"/>
      <c r="AN53" s="13"/>
      <c r="AO53" s="13"/>
      <c r="AP53" s="13"/>
      <c r="AQ53" s="13">
        <v>46.3</v>
      </c>
      <c r="AR53" s="13"/>
      <c r="AS53" s="13"/>
      <c r="AT53" s="13"/>
      <c r="AU53" s="13"/>
      <c r="AV53" s="10" t="s">
        <v>66</v>
      </c>
      <c r="AW53" s="14">
        <v>34708.5</v>
      </c>
      <c r="AX53" s="21">
        <f t="shared" si="0"/>
        <v>75</v>
      </c>
    </row>
    <row r="54" spans="1:50" ht="23.25" customHeight="1">
      <c r="A54" s="89" t="s">
        <v>56</v>
      </c>
      <c r="B54" s="16" t="s">
        <v>18</v>
      </c>
      <c r="C54" s="16" t="s">
        <v>20</v>
      </c>
      <c r="D54" s="16" t="s">
        <v>35</v>
      </c>
      <c r="E54" s="11" t="s">
        <v>67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 t="s">
        <v>57</v>
      </c>
      <c r="U54" s="16"/>
      <c r="V54" s="17"/>
      <c r="W54" s="17"/>
      <c r="X54" s="17"/>
      <c r="Y54" s="17"/>
      <c r="Z54" s="15" t="s">
        <v>56</v>
      </c>
      <c r="AA54" s="19">
        <f>AA55</f>
        <v>46278</v>
      </c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8">
        <v>46.3</v>
      </c>
      <c r="AM54" s="18"/>
      <c r="AN54" s="18"/>
      <c r="AO54" s="18"/>
      <c r="AP54" s="18"/>
      <c r="AQ54" s="18">
        <v>46.3</v>
      </c>
      <c r="AR54" s="18"/>
      <c r="AS54" s="18"/>
      <c r="AT54" s="18"/>
      <c r="AU54" s="18"/>
      <c r="AV54" s="15" t="s">
        <v>56</v>
      </c>
      <c r="AW54" s="19">
        <v>34708.5</v>
      </c>
      <c r="AX54" s="60">
        <f t="shared" si="0"/>
        <v>75</v>
      </c>
    </row>
    <row r="55" spans="1:50" ht="24" customHeight="1">
      <c r="A55" s="89" t="s">
        <v>58</v>
      </c>
      <c r="B55" s="16" t="s">
        <v>18</v>
      </c>
      <c r="C55" s="16" t="s">
        <v>20</v>
      </c>
      <c r="D55" s="16" t="s">
        <v>35</v>
      </c>
      <c r="E55" s="11" t="s">
        <v>67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 t="s">
        <v>59</v>
      </c>
      <c r="U55" s="16"/>
      <c r="V55" s="17"/>
      <c r="W55" s="17"/>
      <c r="X55" s="17"/>
      <c r="Y55" s="17"/>
      <c r="Z55" s="15" t="s">
        <v>58</v>
      </c>
      <c r="AA55" s="19">
        <v>46278</v>
      </c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8">
        <v>46.3</v>
      </c>
      <c r="AM55" s="18"/>
      <c r="AN55" s="18"/>
      <c r="AO55" s="18"/>
      <c r="AP55" s="18"/>
      <c r="AQ55" s="18">
        <v>46.3</v>
      </c>
      <c r="AR55" s="18"/>
      <c r="AS55" s="18"/>
      <c r="AT55" s="18"/>
      <c r="AU55" s="18"/>
      <c r="AV55" s="15" t="s">
        <v>58</v>
      </c>
      <c r="AW55" s="19">
        <v>34708.5</v>
      </c>
      <c r="AX55" s="60">
        <f t="shared" si="0"/>
        <v>75</v>
      </c>
    </row>
    <row r="56" spans="1:50" ht="74.25" customHeight="1">
      <c r="A56" s="88" t="s">
        <v>68</v>
      </c>
      <c r="B56" s="11" t="s">
        <v>18</v>
      </c>
      <c r="C56" s="11" t="s">
        <v>20</v>
      </c>
      <c r="D56" s="11" t="s">
        <v>35</v>
      </c>
      <c r="E56" s="11" t="s">
        <v>69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2"/>
      <c r="W56" s="12"/>
      <c r="X56" s="12"/>
      <c r="Y56" s="12"/>
      <c r="Z56" s="10" t="s">
        <v>68</v>
      </c>
      <c r="AA56" s="14">
        <f>AA57</f>
        <v>41935</v>
      </c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3">
        <v>41.9</v>
      </c>
      <c r="AM56" s="13"/>
      <c r="AN56" s="13"/>
      <c r="AO56" s="13"/>
      <c r="AP56" s="13"/>
      <c r="AQ56" s="13">
        <v>41.9</v>
      </c>
      <c r="AR56" s="13"/>
      <c r="AS56" s="13"/>
      <c r="AT56" s="13"/>
      <c r="AU56" s="13"/>
      <c r="AV56" s="10" t="s">
        <v>68</v>
      </c>
      <c r="AW56" s="14">
        <v>31451.25</v>
      </c>
      <c r="AX56" s="21">
        <f t="shared" si="0"/>
        <v>75</v>
      </c>
    </row>
    <row r="57" spans="1:50" ht="17.25" customHeight="1">
      <c r="A57" s="89" t="s">
        <v>56</v>
      </c>
      <c r="B57" s="16" t="s">
        <v>18</v>
      </c>
      <c r="C57" s="16" t="s">
        <v>20</v>
      </c>
      <c r="D57" s="16" t="s">
        <v>35</v>
      </c>
      <c r="E57" s="11" t="s">
        <v>69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 t="s">
        <v>57</v>
      </c>
      <c r="U57" s="16"/>
      <c r="V57" s="17"/>
      <c r="W57" s="17"/>
      <c r="X57" s="17"/>
      <c r="Y57" s="17"/>
      <c r="Z57" s="15" t="s">
        <v>56</v>
      </c>
      <c r="AA57" s="19">
        <f>AA58</f>
        <v>41935</v>
      </c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8">
        <v>41.9</v>
      </c>
      <c r="AM57" s="18"/>
      <c r="AN57" s="18"/>
      <c r="AO57" s="18"/>
      <c r="AP57" s="18"/>
      <c r="AQ57" s="18">
        <v>41.9</v>
      </c>
      <c r="AR57" s="18"/>
      <c r="AS57" s="18"/>
      <c r="AT57" s="18"/>
      <c r="AU57" s="18"/>
      <c r="AV57" s="15" t="s">
        <v>56</v>
      </c>
      <c r="AW57" s="19">
        <v>31451.25</v>
      </c>
      <c r="AX57" s="60">
        <f t="shared" si="0"/>
        <v>75</v>
      </c>
    </row>
    <row r="58" spans="1:50" ht="21.75" customHeight="1">
      <c r="A58" s="89" t="s">
        <v>58</v>
      </c>
      <c r="B58" s="16" t="s">
        <v>18</v>
      </c>
      <c r="C58" s="16" t="s">
        <v>20</v>
      </c>
      <c r="D58" s="16" t="s">
        <v>35</v>
      </c>
      <c r="E58" s="11" t="s">
        <v>69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 t="s">
        <v>59</v>
      </c>
      <c r="U58" s="16"/>
      <c r="V58" s="17"/>
      <c r="W58" s="17"/>
      <c r="X58" s="17"/>
      <c r="Y58" s="17"/>
      <c r="Z58" s="15" t="s">
        <v>58</v>
      </c>
      <c r="AA58" s="19">
        <v>41935</v>
      </c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8">
        <v>41.9</v>
      </c>
      <c r="AM58" s="18"/>
      <c r="AN58" s="18"/>
      <c r="AO58" s="18"/>
      <c r="AP58" s="18"/>
      <c r="AQ58" s="18">
        <v>41.9</v>
      </c>
      <c r="AR58" s="18"/>
      <c r="AS58" s="18"/>
      <c r="AT58" s="18"/>
      <c r="AU58" s="18"/>
      <c r="AV58" s="15" t="s">
        <v>58</v>
      </c>
      <c r="AW58" s="19">
        <v>31451.25</v>
      </c>
      <c r="AX58" s="60">
        <f t="shared" si="0"/>
        <v>75</v>
      </c>
    </row>
    <row r="59" spans="1:50" ht="72.75" customHeight="1">
      <c r="A59" s="88" t="s">
        <v>70</v>
      </c>
      <c r="B59" s="11" t="s">
        <v>18</v>
      </c>
      <c r="C59" s="11" t="s">
        <v>20</v>
      </c>
      <c r="D59" s="11" t="s">
        <v>35</v>
      </c>
      <c r="E59" s="11" t="s">
        <v>71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2"/>
      <c r="W59" s="12"/>
      <c r="X59" s="12"/>
      <c r="Y59" s="12"/>
      <c r="Z59" s="10" t="s">
        <v>70</v>
      </c>
      <c r="AA59" s="14">
        <f>AA60</f>
        <v>3520</v>
      </c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3">
        <v>3.5</v>
      </c>
      <c r="AM59" s="13"/>
      <c r="AN59" s="13">
        <v>3.5</v>
      </c>
      <c r="AO59" s="13"/>
      <c r="AP59" s="13"/>
      <c r="AQ59" s="13">
        <v>3.5</v>
      </c>
      <c r="AR59" s="13"/>
      <c r="AS59" s="13">
        <v>3.5</v>
      </c>
      <c r="AT59" s="13"/>
      <c r="AU59" s="13"/>
      <c r="AV59" s="10" t="s">
        <v>70</v>
      </c>
      <c r="AW59" s="14">
        <v>0</v>
      </c>
      <c r="AX59" s="21">
        <f t="shared" si="0"/>
        <v>0</v>
      </c>
    </row>
    <row r="60" spans="1:50" ht="33.75" customHeight="1">
      <c r="A60" s="89" t="s">
        <v>30</v>
      </c>
      <c r="B60" s="16" t="s">
        <v>18</v>
      </c>
      <c r="C60" s="16" t="s">
        <v>20</v>
      </c>
      <c r="D60" s="16" t="s">
        <v>35</v>
      </c>
      <c r="E60" s="11" t="s">
        <v>71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 t="s">
        <v>31</v>
      </c>
      <c r="U60" s="16"/>
      <c r="V60" s="17"/>
      <c r="W60" s="17"/>
      <c r="X60" s="17"/>
      <c r="Y60" s="17"/>
      <c r="Z60" s="15" t="s">
        <v>30</v>
      </c>
      <c r="AA60" s="19">
        <f>AA61</f>
        <v>3520</v>
      </c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8">
        <v>3.5</v>
      </c>
      <c r="AM60" s="18"/>
      <c r="AN60" s="18">
        <v>3.5</v>
      </c>
      <c r="AO60" s="18"/>
      <c r="AP60" s="18"/>
      <c r="AQ60" s="18">
        <v>3.5</v>
      </c>
      <c r="AR60" s="18"/>
      <c r="AS60" s="18">
        <v>3.5</v>
      </c>
      <c r="AT60" s="18"/>
      <c r="AU60" s="18"/>
      <c r="AV60" s="15" t="s">
        <v>30</v>
      </c>
      <c r="AW60" s="19">
        <v>0</v>
      </c>
      <c r="AX60" s="21">
        <f t="shared" si="0"/>
        <v>0</v>
      </c>
    </row>
    <row r="61" spans="1:50" ht="50.25" customHeight="1">
      <c r="A61" s="89" t="s">
        <v>32</v>
      </c>
      <c r="B61" s="16" t="s">
        <v>18</v>
      </c>
      <c r="C61" s="16" t="s">
        <v>20</v>
      </c>
      <c r="D61" s="16" t="s">
        <v>35</v>
      </c>
      <c r="E61" s="11" t="s">
        <v>71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 t="s">
        <v>33</v>
      </c>
      <c r="U61" s="16"/>
      <c r="V61" s="17"/>
      <c r="W61" s="17"/>
      <c r="X61" s="17"/>
      <c r="Y61" s="17"/>
      <c r="Z61" s="15" t="s">
        <v>32</v>
      </c>
      <c r="AA61" s="19">
        <v>3520</v>
      </c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8">
        <v>3.5</v>
      </c>
      <c r="AM61" s="18"/>
      <c r="AN61" s="18">
        <v>3.5</v>
      </c>
      <c r="AO61" s="18"/>
      <c r="AP61" s="18"/>
      <c r="AQ61" s="18">
        <v>3.5</v>
      </c>
      <c r="AR61" s="18"/>
      <c r="AS61" s="18">
        <v>3.5</v>
      </c>
      <c r="AT61" s="18"/>
      <c r="AU61" s="18"/>
      <c r="AV61" s="15" t="s">
        <v>32</v>
      </c>
      <c r="AW61" s="19">
        <v>0</v>
      </c>
      <c r="AX61" s="21">
        <f t="shared" si="0"/>
        <v>0</v>
      </c>
    </row>
    <row r="62" spans="1:50" ht="33" customHeight="1">
      <c r="A62" s="87" t="s">
        <v>72</v>
      </c>
      <c r="B62" s="4" t="s">
        <v>18</v>
      </c>
      <c r="C62" s="4" t="s">
        <v>20</v>
      </c>
      <c r="D62" s="4" t="s">
        <v>73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6"/>
      <c r="W62" s="6"/>
      <c r="X62" s="6"/>
      <c r="Y62" s="6"/>
      <c r="Z62" s="9" t="s">
        <v>72</v>
      </c>
      <c r="AA62" s="8">
        <v>631300</v>
      </c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9" t="s">
        <v>72</v>
      </c>
      <c r="AW62" s="8">
        <v>620000</v>
      </c>
      <c r="AX62" s="22">
        <f t="shared" si="0"/>
        <v>98.2100427688896</v>
      </c>
    </row>
    <row r="63" spans="1:50" ht="33" customHeight="1">
      <c r="A63" s="88" t="s">
        <v>50</v>
      </c>
      <c r="B63" s="11" t="s">
        <v>18</v>
      </c>
      <c r="C63" s="11" t="s">
        <v>20</v>
      </c>
      <c r="D63" s="11" t="s">
        <v>73</v>
      </c>
      <c r="E63" s="11" t="s">
        <v>51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2"/>
      <c r="W63" s="12"/>
      <c r="X63" s="12"/>
      <c r="Y63" s="12"/>
      <c r="Z63" s="10" t="s">
        <v>50</v>
      </c>
      <c r="AA63" s="14">
        <v>631300</v>
      </c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0" t="s">
        <v>50</v>
      </c>
      <c r="AW63" s="14">
        <v>620000</v>
      </c>
      <c r="AX63" s="21">
        <f t="shared" si="0"/>
        <v>98.2100427688896</v>
      </c>
    </row>
    <row r="64" spans="1:50" ht="22.5" customHeight="1">
      <c r="A64" s="88" t="s">
        <v>52</v>
      </c>
      <c r="B64" s="11" t="s">
        <v>18</v>
      </c>
      <c r="C64" s="11" t="s">
        <v>20</v>
      </c>
      <c r="D64" s="11" t="s">
        <v>73</v>
      </c>
      <c r="E64" s="11" t="s">
        <v>53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2"/>
      <c r="W64" s="12"/>
      <c r="X64" s="12"/>
      <c r="Y64" s="12"/>
      <c r="Z64" s="10" t="s">
        <v>52</v>
      </c>
      <c r="AA64" s="14">
        <v>631300</v>
      </c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0" t="s">
        <v>52</v>
      </c>
      <c r="AW64" s="14">
        <v>620000</v>
      </c>
      <c r="AX64" s="21">
        <f t="shared" si="0"/>
        <v>98.2100427688896</v>
      </c>
    </row>
    <row r="65" spans="1:50" ht="30" customHeight="1">
      <c r="A65" s="88" t="s">
        <v>74</v>
      </c>
      <c r="B65" s="11" t="s">
        <v>18</v>
      </c>
      <c r="C65" s="11" t="s">
        <v>20</v>
      </c>
      <c r="D65" s="11" t="s">
        <v>73</v>
      </c>
      <c r="E65" s="11" t="s">
        <v>75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2"/>
      <c r="W65" s="12"/>
      <c r="X65" s="12"/>
      <c r="Y65" s="12"/>
      <c r="Z65" s="10" t="s">
        <v>74</v>
      </c>
      <c r="AA65" s="14">
        <v>631300</v>
      </c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0" t="s">
        <v>74</v>
      </c>
      <c r="AW65" s="14">
        <v>620000</v>
      </c>
      <c r="AX65" s="21">
        <f t="shared" si="0"/>
        <v>98.2100427688896</v>
      </c>
    </row>
    <row r="66" spans="1:50" ht="19.5" customHeight="1">
      <c r="A66" s="89" t="s">
        <v>46</v>
      </c>
      <c r="B66" s="16" t="s">
        <v>18</v>
      </c>
      <c r="C66" s="16" t="s">
        <v>20</v>
      </c>
      <c r="D66" s="16" t="s">
        <v>73</v>
      </c>
      <c r="E66" s="11" t="s">
        <v>75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 t="s">
        <v>47</v>
      </c>
      <c r="U66" s="16"/>
      <c r="V66" s="17"/>
      <c r="W66" s="17"/>
      <c r="X66" s="17"/>
      <c r="Y66" s="17"/>
      <c r="Z66" s="15" t="s">
        <v>46</v>
      </c>
      <c r="AA66" s="19">
        <v>631300</v>
      </c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5" t="s">
        <v>46</v>
      </c>
      <c r="AW66" s="19">
        <v>620000</v>
      </c>
      <c r="AX66" s="21">
        <f t="shared" si="0"/>
        <v>98.2100427688896</v>
      </c>
    </row>
    <row r="67" spans="1:50" ht="15" customHeight="1">
      <c r="A67" s="89" t="s">
        <v>76</v>
      </c>
      <c r="B67" s="16" t="s">
        <v>18</v>
      </c>
      <c r="C67" s="16" t="s">
        <v>20</v>
      </c>
      <c r="D67" s="16" t="s">
        <v>73</v>
      </c>
      <c r="E67" s="11" t="s">
        <v>75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 t="s">
        <v>77</v>
      </c>
      <c r="U67" s="16"/>
      <c r="V67" s="17"/>
      <c r="W67" s="17"/>
      <c r="X67" s="17"/>
      <c r="Y67" s="17"/>
      <c r="Z67" s="15" t="s">
        <v>76</v>
      </c>
      <c r="AA67" s="19">
        <v>631300</v>
      </c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5" t="s">
        <v>76</v>
      </c>
      <c r="AW67" s="19">
        <v>620000</v>
      </c>
      <c r="AX67" s="21">
        <f t="shared" si="0"/>
        <v>98.2100427688896</v>
      </c>
    </row>
    <row r="68" spans="1:50" ht="16.5" customHeight="1">
      <c r="A68" s="87" t="s">
        <v>78</v>
      </c>
      <c r="B68" s="4" t="s">
        <v>18</v>
      </c>
      <c r="C68" s="4" t="s">
        <v>20</v>
      </c>
      <c r="D68" s="4" t="s">
        <v>79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6"/>
      <c r="W68" s="6"/>
      <c r="X68" s="6"/>
      <c r="Y68" s="6"/>
      <c r="Z68" s="9" t="s">
        <v>78</v>
      </c>
      <c r="AA68" s="8">
        <f>AA69</f>
        <v>50000</v>
      </c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7">
        <v>50</v>
      </c>
      <c r="AM68" s="7"/>
      <c r="AN68" s="7"/>
      <c r="AO68" s="7"/>
      <c r="AP68" s="7"/>
      <c r="AQ68" s="7">
        <v>50</v>
      </c>
      <c r="AR68" s="7"/>
      <c r="AS68" s="7"/>
      <c r="AT68" s="7"/>
      <c r="AU68" s="7"/>
      <c r="AV68" s="9" t="s">
        <v>78</v>
      </c>
      <c r="AW68" s="8">
        <f>AW69</f>
        <v>0</v>
      </c>
      <c r="AX68" s="22">
        <f t="shared" si="0"/>
        <v>0</v>
      </c>
    </row>
    <row r="69" spans="1:50" ht="33" customHeight="1">
      <c r="A69" s="88" t="s">
        <v>50</v>
      </c>
      <c r="B69" s="11" t="s">
        <v>18</v>
      </c>
      <c r="C69" s="11" t="s">
        <v>20</v>
      </c>
      <c r="D69" s="11" t="s">
        <v>79</v>
      </c>
      <c r="E69" s="11" t="s">
        <v>51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2"/>
      <c r="W69" s="12"/>
      <c r="X69" s="12"/>
      <c r="Y69" s="12"/>
      <c r="Z69" s="10" t="s">
        <v>50</v>
      </c>
      <c r="AA69" s="14">
        <f>AA70</f>
        <v>50000</v>
      </c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3">
        <v>50</v>
      </c>
      <c r="AM69" s="13"/>
      <c r="AN69" s="13"/>
      <c r="AO69" s="13"/>
      <c r="AP69" s="13"/>
      <c r="AQ69" s="13">
        <v>50</v>
      </c>
      <c r="AR69" s="13"/>
      <c r="AS69" s="13"/>
      <c r="AT69" s="13"/>
      <c r="AU69" s="13"/>
      <c r="AV69" s="10" t="s">
        <v>50</v>
      </c>
      <c r="AW69" s="14">
        <f>AW70</f>
        <v>0</v>
      </c>
      <c r="AX69" s="21">
        <f t="shared" si="0"/>
        <v>0</v>
      </c>
    </row>
    <row r="70" spans="1:50" ht="18" customHeight="1">
      <c r="A70" s="88" t="s">
        <v>52</v>
      </c>
      <c r="B70" s="11" t="s">
        <v>18</v>
      </c>
      <c r="C70" s="11" t="s">
        <v>20</v>
      </c>
      <c r="D70" s="11" t="s">
        <v>79</v>
      </c>
      <c r="E70" s="11" t="s">
        <v>53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2"/>
      <c r="W70" s="12"/>
      <c r="X70" s="12"/>
      <c r="Y70" s="12"/>
      <c r="Z70" s="10" t="s">
        <v>52</v>
      </c>
      <c r="AA70" s="14">
        <f>AA71</f>
        <v>50000</v>
      </c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3">
        <v>50</v>
      </c>
      <c r="AM70" s="13"/>
      <c r="AN70" s="13"/>
      <c r="AO70" s="13"/>
      <c r="AP70" s="13"/>
      <c r="AQ70" s="13">
        <v>50</v>
      </c>
      <c r="AR70" s="13"/>
      <c r="AS70" s="13"/>
      <c r="AT70" s="13"/>
      <c r="AU70" s="13"/>
      <c r="AV70" s="10" t="s">
        <v>52</v>
      </c>
      <c r="AW70" s="14">
        <f>AW71</f>
        <v>0</v>
      </c>
      <c r="AX70" s="21">
        <f t="shared" si="0"/>
        <v>0</v>
      </c>
    </row>
    <row r="71" spans="1:50" ht="33" customHeight="1">
      <c r="A71" s="88" t="s">
        <v>80</v>
      </c>
      <c r="B71" s="11" t="s">
        <v>18</v>
      </c>
      <c r="C71" s="11" t="s">
        <v>20</v>
      </c>
      <c r="D71" s="11" t="s">
        <v>79</v>
      </c>
      <c r="E71" s="11" t="s">
        <v>81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2"/>
      <c r="W71" s="12"/>
      <c r="X71" s="12"/>
      <c r="Y71" s="12"/>
      <c r="Z71" s="10" t="s">
        <v>80</v>
      </c>
      <c r="AA71" s="14">
        <f>AA72</f>
        <v>50000</v>
      </c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3">
        <v>50</v>
      </c>
      <c r="AM71" s="13"/>
      <c r="AN71" s="13"/>
      <c r="AO71" s="13"/>
      <c r="AP71" s="13"/>
      <c r="AQ71" s="13">
        <v>50</v>
      </c>
      <c r="AR71" s="13"/>
      <c r="AS71" s="13"/>
      <c r="AT71" s="13"/>
      <c r="AU71" s="13"/>
      <c r="AV71" s="10" t="s">
        <v>80</v>
      </c>
      <c r="AW71" s="14">
        <f>AW72</f>
        <v>0</v>
      </c>
      <c r="AX71" s="21">
        <f t="shared" si="0"/>
        <v>0</v>
      </c>
    </row>
    <row r="72" spans="1:50" ht="18.75" customHeight="1">
      <c r="A72" s="89" t="s">
        <v>46</v>
      </c>
      <c r="B72" s="16" t="s">
        <v>18</v>
      </c>
      <c r="C72" s="16" t="s">
        <v>20</v>
      </c>
      <c r="D72" s="16" t="s">
        <v>79</v>
      </c>
      <c r="E72" s="11" t="s">
        <v>81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 t="s">
        <v>47</v>
      </c>
      <c r="U72" s="16"/>
      <c r="V72" s="17"/>
      <c r="W72" s="17"/>
      <c r="X72" s="17"/>
      <c r="Y72" s="17"/>
      <c r="Z72" s="15" t="s">
        <v>46</v>
      </c>
      <c r="AA72" s="19">
        <f>AA73</f>
        <v>50000</v>
      </c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8">
        <v>50</v>
      </c>
      <c r="AM72" s="18"/>
      <c r="AN72" s="18"/>
      <c r="AO72" s="18"/>
      <c r="AP72" s="18"/>
      <c r="AQ72" s="18">
        <v>50</v>
      </c>
      <c r="AR72" s="18"/>
      <c r="AS72" s="18"/>
      <c r="AT72" s="18"/>
      <c r="AU72" s="18"/>
      <c r="AV72" s="15" t="s">
        <v>46</v>
      </c>
      <c r="AW72" s="19">
        <f>AW73</f>
        <v>0</v>
      </c>
      <c r="AX72" s="21">
        <f t="shared" si="0"/>
        <v>0</v>
      </c>
    </row>
    <row r="73" spans="1:50" ht="16.5" customHeight="1">
      <c r="A73" s="89" t="s">
        <v>82</v>
      </c>
      <c r="B73" s="16" t="s">
        <v>18</v>
      </c>
      <c r="C73" s="16" t="s">
        <v>20</v>
      </c>
      <c r="D73" s="16" t="s">
        <v>79</v>
      </c>
      <c r="E73" s="11" t="s">
        <v>81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 t="s">
        <v>83</v>
      </c>
      <c r="U73" s="16"/>
      <c r="V73" s="17"/>
      <c r="W73" s="17"/>
      <c r="X73" s="17"/>
      <c r="Y73" s="17"/>
      <c r="Z73" s="15" t="s">
        <v>82</v>
      </c>
      <c r="AA73" s="19">
        <v>50000</v>
      </c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8">
        <v>50</v>
      </c>
      <c r="AM73" s="18"/>
      <c r="AN73" s="18"/>
      <c r="AO73" s="18"/>
      <c r="AP73" s="18"/>
      <c r="AQ73" s="18">
        <v>50</v>
      </c>
      <c r="AR73" s="18"/>
      <c r="AS73" s="18"/>
      <c r="AT73" s="18"/>
      <c r="AU73" s="18"/>
      <c r="AV73" s="15" t="s">
        <v>82</v>
      </c>
      <c r="AW73" s="19">
        <v>0</v>
      </c>
      <c r="AX73" s="21">
        <f t="shared" si="0"/>
        <v>0</v>
      </c>
    </row>
    <row r="74" spans="1:50" ht="17.25" customHeight="1">
      <c r="A74" s="87" t="s">
        <v>84</v>
      </c>
      <c r="B74" s="4" t="s">
        <v>18</v>
      </c>
      <c r="C74" s="4" t="s">
        <v>20</v>
      </c>
      <c r="D74" s="4" t="s">
        <v>85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6"/>
      <c r="W74" s="6"/>
      <c r="X74" s="6"/>
      <c r="Y74" s="6"/>
      <c r="Z74" s="9" t="s">
        <v>84</v>
      </c>
      <c r="AA74" s="8">
        <v>622500</v>
      </c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7">
        <v>190</v>
      </c>
      <c r="AM74" s="7"/>
      <c r="AN74" s="7"/>
      <c r="AO74" s="7"/>
      <c r="AP74" s="7"/>
      <c r="AQ74" s="7">
        <v>190</v>
      </c>
      <c r="AR74" s="7"/>
      <c r="AS74" s="7"/>
      <c r="AT74" s="7"/>
      <c r="AU74" s="7"/>
      <c r="AV74" s="9" t="s">
        <v>84</v>
      </c>
      <c r="AW74" s="8">
        <v>66878</v>
      </c>
      <c r="AX74" s="22">
        <f t="shared" si="0"/>
        <v>10.743453815261045</v>
      </c>
    </row>
    <row r="75" spans="1:50" ht="74.25" customHeight="1">
      <c r="A75" s="88" t="s">
        <v>86</v>
      </c>
      <c r="B75" s="11" t="s">
        <v>18</v>
      </c>
      <c r="C75" s="11" t="s">
        <v>20</v>
      </c>
      <c r="D75" s="11" t="s">
        <v>85</v>
      </c>
      <c r="E75" s="11" t="s">
        <v>87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2"/>
      <c r="W75" s="12"/>
      <c r="X75" s="12"/>
      <c r="Y75" s="12"/>
      <c r="Z75" s="10" t="s">
        <v>86</v>
      </c>
      <c r="AA75" s="14">
        <v>95500</v>
      </c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3">
        <v>40</v>
      </c>
      <c r="AM75" s="13"/>
      <c r="AN75" s="13"/>
      <c r="AO75" s="13"/>
      <c r="AP75" s="13"/>
      <c r="AQ75" s="13">
        <v>40</v>
      </c>
      <c r="AR75" s="13"/>
      <c r="AS75" s="13"/>
      <c r="AT75" s="13"/>
      <c r="AU75" s="13"/>
      <c r="AV75" s="10" t="s">
        <v>86</v>
      </c>
      <c r="AW75" s="14">
        <f>AW76</f>
        <v>25500</v>
      </c>
      <c r="AX75" s="21">
        <f t="shared" si="0"/>
        <v>26.701570680628272</v>
      </c>
    </row>
    <row r="76" spans="1:50" ht="36" customHeight="1">
      <c r="A76" s="88" t="s">
        <v>88</v>
      </c>
      <c r="B76" s="11" t="s">
        <v>18</v>
      </c>
      <c r="C76" s="11" t="s">
        <v>20</v>
      </c>
      <c r="D76" s="11" t="s">
        <v>85</v>
      </c>
      <c r="E76" s="11" t="s">
        <v>89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2"/>
      <c r="W76" s="12"/>
      <c r="X76" s="12"/>
      <c r="Y76" s="12"/>
      <c r="Z76" s="10" t="s">
        <v>88</v>
      </c>
      <c r="AA76" s="14">
        <v>95500</v>
      </c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3">
        <v>40</v>
      </c>
      <c r="AM76" s="13"/>
      <c r="AN76" s="13"/>
      <c r="AO76" s="13"/>
      <c r="AP76" s="13"/>
      <c r="AQ76" s="13">
        <v>40</v>
      </c>
      <c r="AR76" s="13"/>
      <c r="AS76" s="13"/>
      <c r="AT76" s="13"/>
      <c r="AU76" s="13"/>
      <c r="AV76" s="10" t="s">
        <v>88</v>
      </c>
      <c r="AW76" s="14">
        <f>AW77</f>
        <v>25500</v>
      </c>
      <c r="AX76" s="21">
        <f t="shared" si="0"/>
        <v>26.701570680628272</v>
      </c>
    </row>
    <row r="77" spans="1:50" ht="30" customHeight="1">
      <c r="A77" s="88" t="s">
        <v>90</v>
      </c>
      <c r="B77" s="11" t="s">
        <v>18</v>
      </c>
      <c r="C77" s="11" t="s">
        <v>20</v>
      </c>
      <c r="D77" s="11" t="s">
        <v>85</v>
      </c>
      <c r="E77" s="11" t="s">
        <v>91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2"/>
      <c r="W77" s="12"/>
      <c r="X77" s="12"/>
      <c r="Y77" s="12"/>
      <c r="Z77" s="10" t="s">
        <v>90</v>
      </c>
      <c r="AA77" s="14">
        <v>95500</v>
      </c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3">
        <v>40</v>
      </c>
      <c r="AM77" s="13"/>
      <c r="AN77" s="13"/>
      <c r="AO77" s="13"/>
      <c r="AP77" s="13"/>
      <c r="AQ77" s="13">
        <v>40</v>
      </c>
      <c r="AR77" s="13"/>
      <c r="AS77" s="13"/>
      <c r="AT77" s="13"/>
      <c r="AU77" s="13"/>
      <c r="AV77" s="10" t="s">
        <v>90</v>
      </c>
      <c r="AW77" s="14">
        <f>AW78</f>
        <v>25500</v>
      </c>
      <c r="AX77" s="21">
        <f t="shared" si="0"/>
        <v>26.701570680628272</v>
      </c>
    </row>
    <row r="78" spans="1:50" ht="38.25" customHeight="1">
      <c r="A78" s="88" t="s">
        <v>92</v>
      </c>
      <c r="B78" s="11" t="s">
        <v>18</v>
      </c>
      <c r="C78" s="11" t="s">
        <v>20</v>
      </c>
      <c r="D78" s="11" t="s">
        <v>85</v>
      </c>
      <c r="E78" s="11" t="s">
        <v>93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2"/>
      <c r="W78" s="12"/>
      <c r="X78" s="12"/>
      <c r="Y78" s="12"/>
      <c r="Z78" s="10" t="s">
        <v>92</v>
      </c>
      <c r="AA78" s="14">
        <v>95500</v>
      </c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3">
        <v>40</v>
      </c>
      <c r="AM78" s="13"/>
      <c r="AN78" s="13"/>
      <c r="AO78" s="13"/>
      <c r="AP78" s="13"/>
      <c r="AQ78" s="13">
        <v>40</v>
      </c>
      <c r="AR78" s="13"/>
      <c r="AS78" s="13"/>
      <c r="AT78" s="13"/>
      <c r="AU78" s="13"/>
      <c r="AV78" s="10" t="s">
        <v>92</v>
      </c>
      <c r="AW78" s="14">
        <f>AW79</f>
        <v>25500</v>
      </c>
      <c r="AX78" s="21">
        <f t="shared" si="0"/>
        <v>26.701570680628272</v>
      </c>
    </row>
    <row r="79" spans="1:50" ht="34.5" customHeight="1">
      <c r="A79" s="89" t="s">
        <v>30</v>
      </c>
      <c r="B79" s="16" t="s">
        <v>18</v>
      </c>
      <c r="C79" s="16" t="s">
        <v>20</v>
      </c>
      <c r="D79" s="16" t="s">
        <v>85</v>
      </c>
      <c r="E79" s="11" t="s">
        <v>93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 t="s">
        <v>31</v>
      </c>
      <c r="U79" s="16"/>
      <c r="V79" s="17"/>
      <c r="W79" s="17"/>
      <c r="X79" s="17"/>
      <c r="Y79" s="17"/>
      <c r="Z79" s="15" t="s">
        <v>30</v>
      </c>
      <c r="AA79" s="19">
        <v>95500</v>
      </c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8">
        <v>40</v>
      </c>
      <c r="AM79" s="18"/>
      <c r="AN79" s="18"/>
      <c r="AO79" s="18"/>
      <c r="AP79" s="18"/>
      <c r="AQ79" s="18">
        <v>40</v>
      </c>
      <c r="AR79" s="18"/>
      <c r="AS79" s="18"/>
      <c r="AT79" s="18"/>
      <c r="AU79" s="18"/>
      <c r="AV79" s="15" t="s">
        <v>30</v>
      </c>
      <c r="AW79" s="19">
        <f>AW80</f>
        <v>25500</v>
      </c>
      <c r="AX79" s="21">
        <f t="shared" si="0"/>
        <v>26.701570680628272</v>
      </c>
    </row>
    <row r="80" spans="1:50" ht="48.75" customHeight="1">
      <c r="A80" s="89" t="s">
        <v>32</v>
      </c>
      <c r="B80" s="16" t="s">
        <v>18</v>
      </c>
      <c r="C80" s="16" t="s">
        <v>20</v>
      </c>
      <c r="D80" s="16" t="s">
        <v>85</v>
      </c>
      <c r="E80" s="11" t="s">
        <v>93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 t="s">
        <v>33</v>
      </c>
      <c r="U80" s="16"/>
      <c r="V80" s="17"/>
      <c r="W80" s="17"/>
      <c r="X80" s="17"/>
      <c r="Y80" s="17"/>
      <c r="Z80" s="15" t="s">
        <v>32</v>
      </c>
      <c r="AA80" s="19">
        <v>95500</v>
      </c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8">
        <v>40</v>
      </c>
      <c r="AM80" s="18"/>
      <c r="AN80" s="18"/>
      <c r="AO80" s="18"/>
      <c r="AP80" s="18"/>
      <c r="AQ80" s="18">
        <v>40</v>
      </c>
      <c r="AR80" s="18"/>
      <c r="AS80" s="18"/>
      <c r="AT80" s="18"/>
      <c r="AU80" s="18"/>
      <c r="AV80" s="15" t="s">
        <v>32</v>
      </c>
      <c r="AW80" s="19">
        <v>25500</v>
      </c>
      <c r="AX80" s="21">
        <f t="shared" si="0"/>
        <v>26.701570680628272</v>
      </c>
    </row>
    <row r="81" spans="1:50" ht="33" customHeight="1">
      <c r="A81" s="88" t="s">
        <v>50</v>
      </c>
      <c r="B81" s="11" t="s">
        <v>18</v>
      </c>
      <c r="C81" s="11" t="s">
        <v>20</v>
      </c>
      <c r="D81" s="11" t="s">
        <v>85</v>
      </c>
      <c r="E81" s="11" t="s">
        <v>51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2"/>
      <c r="W81" s="12"/>
      <c r="X81" s="12"/>
      <c r="Y81" s="12"/>
      <c r="Z81" s="10" t="s">
        <v>50</v>
      </c>
      <c r="AA81" s="14">
        <v>527000</v>
      </c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3">
        <v>150</v>
      </c>
      <c r="AM81" s="13"/>
      <c r="AN81" s="13"/>
      <c r="AO81" s="13"/>
      <c r="AP81" s="13"/>
      <c r="AQ81" s="13">
        <v>150</v>
      </c>
      <c r="AR81" s="13"/>
      <c r="AS81" s="13"/>
      <c r="AT81" s="13"/>
      <c r="AU81" s="13"/>
      <c r="AV81" s="10" t="s">
        <v>50</v>
      </c>
      <c r="AW81" s="14">
        <v>41378</v>
      </c>
      <c r="AX81" s="21">
        <f aca="true" t="shared" si="3" ref="AX81:AX137">AW81/AA81*100</f>
        <v>7.851612903225806</v>
      </c>
    </row>
    <row r="82" spans="1:50" ht="23.25" customHeight="1">
      <c r="A82" s="88" t="s">
        <v>52</v>
      </c>
      <c r="B82" s="11" t="s">
        <v>18</v>
      </c>
      <c r="C82" s="11" t="s">
        <v>20</v>
      </c>
      <c r="D82" s="11" t="s">
        <v>85</v>
      </c>
      <c r="E82" s="11" t="s">
        <v>53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2"/>
      <c r="W82" s="12"/>
      <c r="X82" s="12"/>
      <c r="Y82" s="12"/>
      <c r="Z82" s="10" t="s">
        <v>52</v>
      </c>
      <c r="AA82" s="14">
        <v>527000</v>
      </c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3">
        <v>150</v>
      </c>
      <c r="AM82" s="13"/>
      <c r="AN82" s="13"/>
      <c r="AO82" s="13"/>
      <c r="AP82" s="13"/>
      <c r="AQ82" s="13">
        <v>150</v>
      </c>
      <c r="AR82" s="13"/>
      <c r="AS82" s="13"/>
      <c r="AT82" s="13"/>
      <c r="AU82" s="13"/>
      <c r="AV82" s="10" t="s">
        <v>52</v>
      </c>
      <c r="AW82" s="14">
        <v>41378</v>
      </c>
      <c r="AX82" s="21">
        <f t="shared" si="3"/>
        <v>7.851612903225806</v>
      </c>
    </row>
    <row r="83" spans="1:50" ht="48" customHeight="1">
      <c r="A83" s="88" t="s">
        <v>94</v>
      </c>
      <c r="B83" s="11" t="s">
        <v>18</v>
      </c>
      <c r="C83" s="11" t="s">
        <v>20</v>
      </c>
      <c r="D83" s="11" t="s">
        <v>85</v>
      </c>
      <c r="E83" s="11" t="s">
        <v>95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2"/>
      <c r="W83" s="12"/>
      <c r="X83" s="12"/>
      <c r="Y83" s="12"/>
      <c r="Z83" s="10" t="s">
        <v>94</v>
      </c>
      <c r="AA83" s="14">
        <v>30000</v>
      </c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3">
        <v>50</v>
      </c>
      <c r="AM83" s="13"/>
      <c r="AN83" s="13"/>
      <c r="AO83" s="13"/>
      <c r="AP83" s="13"/>
      <c r="AQ83" s="13">
        <v>50</v>
      </c>
      <c r="AR83" s="13"/>
      <c r="AS83" s="13"/>
      <c r="AT83" s="13"/>
      <c r="AU83" s="13"/>
      <c r="AV83" s="10" t="s">
        <v>94</v>
      </c>
      <c r="AW83" s="14">
        <v>0</v>
      </c>
      <c r="AX83" s="21">
        <f t="shared" si="3"/>
        <v>0</v>
      </c>
    </row>
    <row r="84" spans="1:50" ht="33" customHeight="1">
      <c r="A84" s="89" t="s">
        <v>30</v>
      </c>
      <c r="B84" s="16" t="s">
        <v>18</v>
      </c>
      <c r="C84" s="16" t="s">
        <v>20</v>
      </c>
      <c r="D84" s="16" t="s">
        <v>85</v>
      </c>
      <c r="E84" s="11" t="s">
        <v>95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 t="s">
        <v>31</v>
      </c>
      <c r="U84" s="16"/>
      <c r="V84" s="17"/>
      <c r="W84" s="17"/>
      <c r="X84" s="17"/>
      <c r="Y84" s="17"/>
      <c r="Z84" s="15" t="s">
        <v>30</v>
      </c>
      <c r="AA84" s="19">
        <v>30000</v>
      </c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8">
        <v>50</v>
      </c>
      <c r="AM84" s="18"/>
      <c r="AN84" s="18"/>
      <c r="AO84" s="18"/>
      <c r="AP84" s="18"/>
      <c r="AQ84" s="18">
        <v>50</v>
      </c>
      <c r="AR84" s="18"/>
      <c r="AS84" s="18"/>
      <c r="AT84" s="18"/>
      <c r="AU84" s="18"/>
      <c r="AV84" s="15" t="s">
        <v>30</v>
      </c>
      <c r="AW84" s="19">
        <v>0</v>
      </c>
      <c r="AX84" s="21">
        <f t="shared" si="3"/>
        <v>0</v>
      </c>
    </row>
    <row r="85" spans="1:50" ht="49.5" customHeight="1">
      <c r="A85" s="89" t="s">
        <v>32</v>
      </c>
      <c r="B85" s="16" t="s">
        <v>18</v>
      </c>
      <c r="C85" s="16" t="s">
        <v>20</v>
      </c>
      <c r="D85" s="16" t="s">
        <v>85</v>
      </c>
      <c r="E85" s="11" t="s">
        <v>95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 t="s">
        <v>33</v>
      </c>
      <c r="U85" s="16"/>
      <c r="V85" s="17"/>
      <c r="W85" s="17"/>
      <c r="X85" s="17"/>
      <c r="Y85" s="17"/>
      <c r="Z85" s="15" t="s">
        <v>32</v>
      </c>
      <c r="AA85" s="19">
        <v>30000</v>
      </c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8">
        <v>50</v>
      </c>
      <c r="AM85" s="18"/>
      <c r="AN85" s="18"/>
      <c r="AO85" s="18"/>
      <c r="AP85" s="18"/>
      <c r="AQ85" s="18">
        <v>50</v>
      </c>
      <c r="AR85" s="18"/>
      <c r="AS85" s="18"/>
      <c r="AT85" s="18"/>
      <c r="AU85" s="18"/>
      <c r="AV85" s="15" t="s">
        <v>32</v>
      </c>
      <c r="AW85" s="19">
        <v>0</v>
      </c>
      <c r="AX85" s="21">
        <f t="shared" si="3"/>
        <v>0</v>
      </c>
    </row>
    <row r="86" spans="1:50" ht="48" customHeight="1">
      <c r="A86" s="88" t="s">
        <v>96</v>
      </c>
      <c r="B86" s="11" t="s">
        <v>18</v>
      </c>
      <c r="C86" s="11" t="s">
        <v>20</v>
      </c>
      <c r="D86" s="11" t="s">
        <v>85</v>
      </c>
      <c r="E86" s="11" t="s">
        <v>97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2"/>
      <c r="W86" s="12"/>
      <c r="X86" s="12"/>
      <c r="Y86" s="12"/>
      <c r="Z86" s="10" t="s">
        <v>96</v>
      </c>
      <c r="AA86" s="14">
        <f>AA87</f>
        <v>70000</v>
      </c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3">
        <v>70</v>
      </c>
      <c r="AM86" s="13"/>
      <c r="AN86" s="13"/>
      <c r="AO86" s="13"/>
      <c r="AP86" s="13"/>
      <c r="AQ86" s="13">
        <v>70</v>
      </c>
      <c r="AR86" s="13"/>
      <c r="AS86" s="13"/>
      <c r="AT86" s="13"/>
      <c r="AU86" s="13"/>
      <c r="AV86" s="10" t="s">
        <v>96</v>
      </c>
      <c r="AW86" s="14">
        <v>20048</v>
      </c>
      <c r="AX86" s="21">
        <f t="shared" si="3"/>
        <v>28.64</v>
      </c>
    </row>
    <row r="87" spans="1:50" ht="36.75" customHeight="1">
      <c r="A87" s="89" t="s">
        <v>30</v>
      </c>
      <c r="B87" s="16" t="s">
        <v>18</v>
      </c>
      <c r="C87" s="16" t="s">
        <v>20</v>
      </c>
      <c r="D87" s="16" t="s">
        <v>85</v>
      </c>
      <c r="E87" s="11" t="s">
        <v>97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 t="s">
        <v>31</v>
      </c>
      <c r="U87" s="16"/>
      <c r="V87" s="17"/>
      <c r="W87" s="17"/>
      <c r="X87" s="17"/>
      <c r="Y87" s="17"/>
      <c r="Z87" s="15" t="s">
        <v>30</v>
      </c>
      <c r="AA87" s="19">
        <f>AA88</f>
        <v>70000</v>
      </c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8">
        <v>70</v>
      </c>
      <c r="AM87" s="18"/>
      <c r="AN87" s="18"/>
      <c r="AO87" s="18"/>
      <c r="AP87" s="18"/>
      <c r="AQ87" s="18">
        <v>70</v>
      </c>
      <c r="AR87" s="18"/>
      <c r="AS87" s="18"/>
      <c r="AT87" s="18"/>
      <c r="AU87" s="18"/>
      <c r="AV87" s="15" t="s">
        <v>30</v>
      </c>
      <c r="AW87" s="19">
        <v>20048</v>
      </c>
      <c r="AX87" s="21">
        <f t="shared" si="3"/>
        <v>28.64</v>
      </c>
    </row>
    <row r="88" spans="1:50" ht="54" customHeight="1">
      <c r="A88" s="89" t="s">
        <v>32</v>
      </c>
      <c r="B88" s="16" t="s">
        <v>18</v>
      </c>
      <c r="C88" s="16" t="s">
        <v>20</v>
      </c>
      <c r="D88" s="16" t="s">
        <v>85</v>
      </c>
      <c r="E88" s="11" t="s">
        <v>97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 t="s">
        <v>33</v>
      </c>
      <c r="U88" s="16"/>
      <c r="V88" s="17"/>
      <c r="W88" s="17"/>
      <c r="X88" s="17"/>
      <c r="Y88" s="17"/>
      <c r="Z88" s="15" t="s">
        <v>32</v>
      </c>
      <c r="AA88" s="19">
        <v>70000</v>
      </c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8">
        <v>70</v>
      </c>
      <c r="AM88" s="18"/>
      <c r="AN88" s="18"/>
      <c r="AO88" s="18"/>
      <c r="AP88" s="18"/>
      <c r="AQ88" s="18">
        <v>70</v>
      </c>
      <c r="AR88" s="18"/>
      <c r="AS88" s="18"/>
      <c r="AT88" s="18"/>
      <c r="AU88" s="18"/>
      <c r="AV88" s="15" t="s">
        <v>32</v>
      </c>
      <c r="AW88" s="19">
        <v>20048</v>
      </c>
      <c r="AX88" s="21">
        <f t="shared" si="3"/>
        <v>28.64</v>
      </c>
    </row>
    <row r="89" spans="1:50" ht="54" customHeight="1">
      <c r="A89" s="88" t="s">
        <v>98</v>
      </c>
      <c r="B89" s="11" t="s">
        <v>18</v>
      </c>
      <c r="C89" s="11" t="s">
        <v>20</v>
      </c>
      <c r="D89" s="11" t="s">
        <v>85</v>
      </c>
      <c r="E89" s="11" t="s">
        <v>99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2"/>
      <c r="W89" s="12"/>
      <c r="X89" s="12"/>
      <c r="Y89" s="12"/>
      <c r="Z89" s="10" t="s">
        <v>98</v>
      </c>
      <c r="AA89" s="14">
        <v>84000</v>
      </c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3">
        <v>30</v>
      </c>
      <c r="AM89" s="13"/>
      <c r="AN89" s="13"/>
      <c r="AO89" s="13"/>
      <c r="AP89" s="13"/>
      <c r="AQ89" s="13">
        <v>30</v>
      </c>
      <c r="AR89" s="13"/>
      <c r="AS89" s="13"/>
      <c r="AT89" s="13"/>
      <c r="AU89" s="13"/>
      <c r="AV89" s="10" t="s">
        <v>98</v>
      </c>
      <c r="AW89" s="14">
        <v>21330</v>
      </c>
      <c r="AX89" s="21">
        <f t="shared" si="3"/>
        <v>25.392857142857146</v>
      </c>
    </row>
    <row r="90" spans="1:50" ht="22.5" customHeight="1">
      <c r="A90" s="89" t="s">
        <v>46</v>
      </c>
      <c r="B90" s="16" t="s">
        <v>18</v>
      </c>
      <c r="C90" s="16" t="s">
        <v>20</v>
      </c>
      <c r="D90" s="16" t="s">
        <v>85</v>
      </c>
      <c r="E90" s="11" t="s">
        <v>99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 t="s">
        <v>47</v>
      </c>
      <c r="U90" s="16"/>
      <c r="V90" s="17"/>
      <c r="W90" s="17"/>
      <c r="X90" s="17"/>
      <c r="Y90" s="17"/>
      <c r="Z90" s="15" t="s">
        <v>46</v>
      </c>
      <c r="AA90" s="19">
        <v>84000</v>
      </c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8">
        <v>30</v>
      </c>
      <c r="AM90" s="18"/>
      <c r="AN90" s="18"/>
      <c r="AO90" s="18"/>
      <c r="AP90" s="18"/>
      <c r="AQ90" s="18">
        <v>30</v>
      </c>
      <c r="AR90" s="18"/>
      <c r="AS90" s="18"/>
      <c r="AT90" s="18"/>
      <c r="AU90" s="18"/>
      <c r="AV90" s="15" t="s">
        <v>46</v>
      </c>
      <c r="AW90" s="19">
        <v>21330</v>
      </c>
      <c r="AX90" s="21">
        <f t="shared" si="3"/>
        <v>25.392857142857146</v>
      </c>
    </row>
    <row r="91" spans="1:50" ht="21" customHeight="1">
      <c r="A91" s="89" t="s">
        <v>48</v>
      </c>
      <c r="B91" s="16" t="s">
        <v>18</v>
      </c>
      <c r="C91" s="16" t="s">
        <v>20</v>
      </c>
      <c r="D91" s="16" t="s">
        <v>85</v>
      </c>
      <c r="E91" s="11" t="s">
        <v>99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 t="s">
        <v>49</v>
      </c>
      <c r="U91" s="16"/>
      <c r="V91" s="17"/>
      <c r="W91" s="17"/>
      <c r="X91" s="17"/>
      <c r="Y91" s="17"/>
      <c r="Z91" s="15" t="s">
        <v>48</v>
      </c>
      <c r="AA91" s="19">
        <v>84000</v>
      </c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8">
        <v>30</v>
      </c>
      <c r="AM91" s="18"/>
      <c r="AN91" s="18"/>
      <c r="AO91" s="18"/>
      <c r="AP91" s="18"/>
      <c r="AQ91" s="18">
        <v>30</v>
      </c>
      <c r="AR91" s="18"/>
      <c r="AS91" s="18"/>
      <c r="AT91" s="18"/>
      <c r="AU91" s="18"/>
      <c r="AV91" s="15" t="s">
        <v>48</v>
      </c>
      <c r="AW91" s="19">
        <v>21330</v>
      </c>
      <c r="AX91" s="21">
        <f t="shared" si="3"/>
        <v>25.392857142857146</v>
      </c>
    </row>
    <row r="92" spans="1:50" ht="16.5" customHeight="1">
      <c r="A92" s="87" t="s">
        <v>100</v>
      </c>
      <c r="B92" s="4" t="s">
        <v>18</v>
      </c>
      <c r="C92" s="4" t="s">
        <v>101</v>
      </c>
      <c r="D92" s="4" t="s">
        <v>21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6"/>
      <c r="W92" s="6"/>
      <c r="X92" s="6"/>
      <c r="Y92" s="6"/>
      <c r="Z92" s="9" t="s">
        <v>100</v>
      </c>
      <c r="AA92" s="8">
        <f>AA93</f>
        <v>278300</v>
      </c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7">
        <v>281.4</v>
      </c>
      <c r="AM92" s="7">
        <v>281.4</v>
      </c>
      <c r="AN92" s="7"/>
      <c r="AO92" s="7"/>
      <c r="AP92" s="7"/>
      <c r="AQ92" s="7">
        <v>291.5</v>
      </c>
      <c r="AR92" s="7">
        <v>291.5</v>
      </c>
      <c r="AS92" s="7"/>
      <c r="AT92" s="7"/>
      <c r="AU92" s="7"/>
      <c r="AV92" s="9" t="s">
        <v>100</v>
      </c>
      <c r="AW92" s="8">
        <v>197301.52</v>
      </c>
      <c r="AX92" s="22">
        <f t="shared" si="3"/>
        <v>70.89526410348545</v>
      </c>
    </row>
    <row r="93" spans="1:50" ht="21" customHeight="1">
      <c r="A93" s="87" t="s">
        <v>102</v>
      </c>
      <c r="B93" s="4" t="s">
        <v>18</v>
      </c>
      <c r="C93" s="4" t="s">
        <v>101</v>
      </c>
      <c r="D93" s="4" t="s">
        <v>23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6"/>
      <c r="W93" s="6"/>
      <c r="X93" s="6"/>
      <c r="Y93" s="6"/>
      <c r="Z93" s="9" t="s">
        <v>102</v>
      </c>
      <c r="AA93" s="8">
        <f>AA94</f>
        <v>278300</v>
      </c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7">
        <v>281.4</v>
      </c>
      <c r="AM93" s="7">
        <v>281.4</v>
      </c>
      <c r="AN93" s="7"/>
      <c r="AO93" s="7"/>
      <c r="AP93" s="7"/>
      <c r="AQ93" s="7">
        <v>291.5</v>
      </c>
      <c r="AR93" s="7">
        <v>291.5</v>
      </c>
      <c r="AS93" s="7"/>
      <c r="AT93" s="7"/>
      <c r="AU93" s="7"/>
      <c r="AV93" s="9" t="s">
        <v>102</v>
      </c>
      <c r="AW93" s="8">
        <v>197301.52</v>
      </c>
      <c r="AX93" s="22">
        <f t="shared" si="3"/>
        <v>70.89526410348545</v>
      </c>
    </row>
    <row r="94" spans="1:50" ht="33" customHeight="1">
      <c r="A94" s="88" t="s">
        <v>50</v>
      </c>
      <c r="B94" s="11" t="s">
        <v>18</v>
      </c>
      <c r="C94" s="11" t="s">
        <v>101</v>
      </c>
      <c r="D94" s="11" t="s">
        <v>23</v>
      </c>
      <c r="E94" s="11" t="s">
        <v>51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2"/>
      <c r="W94" s="12"/>
      <c r="X94" s="12"/>
      <c r="Y94" s="12"/>
      <c r="Z94" s="10" t="s">
        <v>50</v>
      </c>
      <c r="AA94" s="14">
        <f>AA95</f>
        <v>278300</v>
      </c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3">
        <v>281.4</v>
      </c>
      <c r="AM94" s="13">
        <v>281.4</v>
      </c>
      <c r="AN94" s="13"/>
      <c r="AO94" s="13"/>
      <c r="AP94" s="13"/>
      <c r="AQ94" s="13">
        <v>291.5</v>
      </c>
      <c r="AR94" s="13">
        <v>291.5</v>
      </c>
      <c r="AS94" s="13"/>
      <c r="AT94" s="13"/>
      <c r="AU94" s="13"/>
      <c r="AV94" s="10" t="s">
        <v>50</v>
      </c>
      <c r="AW94" s="14">
        <v>197301.52</v>
      </c>
      <c r="AX94" s="21">
        <f t="shared" si="3"/>
        <v>70.89526410348545</v>
      </c>
    </row>
    <row r="95" spans="1:50" ht="19.5" customHeight="1">
      <c r="A95" s="88" t="s">
        <v>52</v>
      </c>
      <c r="B95" s="11" t="s">
        <v>18</v>
      </c>
      <c r="C95" s="11" t="s">
        <v>101</v>
      </c>
      <c r="D95" s="11" t="s">
        <v>23</v>
      </c>
      <c r="E95" s="11" t="s">
        <v>53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2"/>
      <c r="W95" s="12"/>
      <c r="X95" s="12"/>
      <c r="Y95" s="12"/>
      <c r="Z95" s="10" t="s">
        <v>52</v>
      </c>
      <c r="AA95" s="14">
        <f>AA96</f>
        <v>278300</v>
      </c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3">
        <v>281.4</v>
      </c>
      <c r="AM95" s="13">
        <v>281.4</v>
      </c>
      <c r="AN95" s="13"/>
      <c r="AO95" s="13"/>
      <c r="AP95" s="13"/>
      <c r="AQ95" s="13">
        <v>291.5</v>
      </c>
      <c r="AR95" s="13">
        <v>291.5</v>
      </c>
      <c r="AS95" s="13"/>
      <c r="AT95" s="13"/>
      <c r="AU95" s="13"/>
      <c r="AV95" s="10" t="s">
        <v>52</v>
      </c>
      <c r="AW95" s="14">
        <v>197301.52</v>
      </c>
      <c r="AX95" s="21">
        <f t="shared" si="3"/>
        <v>70.89526410348545</v>
      </c>
    </row>
    <row r="96" spans="1:50" ht="41.25" customHeight="1">
      <c r="A96" s="88" t="s">
        <v>103</v>
      </c>
      <c r="B96" s="11" t="s">
        <v>18</v>
      </c>
      <c r="C96" s="11" t="s">
        <v>101</v>
      </c>
      <c r="D96" s="11" t="s">
        <v>23</v>
      </c>
      <c r="E96" s="11" t="s">
        <v>104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2"/>
      <c r="W96" s="12"/>
      <c r="X96" s="12"/>
      <c r="Y96" s="12"/>
      <c r="Z96" s="10" t="s">
        <v>103</v>
      </c>
      <c r="AA96" s="21">
        <v>278300</v>
      </c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3">
        <v>281.4</v>
      </c>
      <c r="AM96" s="13">
        <v>281.4</v>
      </c>
      <c r="AN96" s="13"/>
      <c r="AO96" s="13"/>
      <c r="AP96" s="13"/>
      <c r="AQ96" s="13">
        <v>291.5</v>
      </c>
      <c r="AR96" s="13">
        <v>291.5</v>
      </c>
      <c r="AS96" s="13"/>
      <c r="AT96" s="13"/>
      <c r="AU96" s="13"/>
      <c r="AV96" s="10" t="s">
        <v>103</v>
      </c>
      <c r="AW96" s="14">
        <v>197301.52</v>
      </c>
      <c r="AX96" s="21">
        <f t="shared" si="3"/>
        <v>70.89526410348545</v>
      </c>
    </row>
    <row r="97" spans="1:50" ht="72" customHeight="1">
      <c r="A97" s="89" t="s">
        <v>39</v>
      </c>
      <c r="B97" s="16" t="s">
        <v>18</v>
      </c>
      <c r="C97" s="16" t="s">
        <v>101</v>
      </c>
      <c r="D97" s="16" t="s">
        <v>23</v>
      </c>
      <c r="E97" s="11" t="s">
        <v>104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 t="s">
        <v>40</v>
      </c>
      <c r="U97" s="16"/>
      <c r="V97" s="17"/>
      <c r="W97" s="17"/>
      <c r="X97" s="17"/>
      <c r="Y97" s="17"/>
      <c r="Z97" s="15" t="s">
        <v>39</v>
      </c>
      <c r="AA97" s="60">
        <v>278300</v>
      </c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8">
        <v>267.9</v>
      </c>
      <c r="AM97" s="18">
        <v>267.9</v>
      </c>
      <c r="AN97" s="18"/>
      <c r="AO97" s="18"/>
      <c r="AP97" s="18"/>
      <c r="AQ97" s="18">
        <v>276.5</v>
      </c>
      <c r="AR97" s="18">
        <v>276.5</v>
      </c>
      <c r="AS97" s="18"/>
      <c r="AT97" s="18"/>
      <c r="AU97" s="18"/>
      <c r="AV97" s="15" t="s">
        <v>39</v>
      </c>
      <c r="AW97" s="19">
        <v>197301.52</v>
      </c>
      <c r="AX97" s="60">
        <f t="shared" si="3"/>
        <v>70.89526410348545</v>
      </c>
    </row>
    <row r="98" spans="1:50" ht="33.75" customHeight="1">
      <c r="A98" s="89" t="s">
        <v>41</v>
      </c>
      <c r="B98" s="16" t="s">
        <v>18</v>
      </c>
      <c r="C98" s="16" t="s">
        <v>101</v>
      </c>
      <c r="D98" s="16" t="s">
        <v>23</v>
      </c>
      <c r="E98" s="11" t="s">
        <v>104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 t="s">
        <v>42</v>
      </c>
      <c r="U98" s="16"/>
      <c r="V98" s="17"/>
      <c r="W98" s="17"/>
      <c r="X98" s="17"/>
      <c r="Y98" s="17"/>
      <c r="Z98" s="15" t="s">
        <v>41</v>
      </c>
      <c r="AA98" s="60">
        <v>278300</v>
      </c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8">
        <v>267.9</v>
      </c>
      <c r="AM98" s="18">
        <v>267.9</v>
      </c>
      <c r="AN98" s="18"/>
      <c r="AO98" s="18"/>
      <c r="AP98" s="18"/>
      <c r="AQ98" s="18">
        <v>276.5</v>
      </c>
      <c r="AR98" s="18">
        <v>276.5</v>
      </c>
      <c r="AS98" s="18"/>
      <c r="AT98" s="18"/>
      <c r="AU98" s="18"/>
      <c r="AV98" s="15" t="s">
        <v>41</v>
      </c>
      <c r="AW98" s="19">
        <v>197301.52</v>
      </c>
      <c r="AX98" s="60">
        <f t="shared" si="3"/>
        <v>70.89526410348545</v>
      </c>
    </row>
    <row r="99" spans="1:50" ht="36" customHeight="1">
      <c r="A99" s="89" t="s">
        <v>30</v>
      </c>
      <c r="B99" s="16" t="s">
        <v>18</v>
      </c>
      <c r="C99" s="16" t="s">
        <v>101</v>
      </c>
      <c r="D99" s="16" t="s">
        <v>23</v>
      </c>
      <c r="E99" s="11" t="s">
        <v>104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 t="s">
        <v>31</v>
      </c>
      <c r="U99" s="16"/>
      <c r="V99" s="17"/>
      <c r="W99" s="17"/>
      <c r="X99" s="17"/>
      <c r="Y99" s="17"/>
      <c r="Z99" s="15" t="s">
        <v>30</v>
      </c>
      <c r="AA99" s="60">
        <v>278300</v>
      </c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8">
        <v>13.5</v>
      </c>
      <c r="AM99" s="18">
        <v>13.5</v>
      </c>
      <c r="AN99" s="18"/>
      <c r="AO99" s="18"/>
      <c r="AP99" s="18"/>
      <c r="AQ99" s="18">
        <v>15</v>
      </c>
      <c r="AR99" s="18">
        <v>15</v>
      </c>
      <c r="AS99" s="18"/>
      <c r="AT99" s="18"/>
      <c r="AU99" s="18"/>
      <c r="AV99" s="15" t="s">
        <v>30</v>
      </c>
      <c r="AW99" s="19">
        <v>197301.52</v>
      </c>
      <c r="AX99" s="60">
        <f t="shared" si="3"/>
        <v>70.89526410348545</v>
      </c>
    </row>
    <row r="100" spans="1:50" ht="45.75" customHeight="1">
      <c r="A100" s="89" t="s">
        <v>32</v>
      </c>
      <c r="B100" s="16" t="s">
        <v>18</v>
      </c>
      <c r="C100" s="16" t="s">
        <v>101</v>
      </c>
      <c r="D100" s="16" t="s">
        <v>23</v>
      </c>
      <c r="E100" s="11" t="s">
        <v>104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 t="s">
        <v>33</v>
      </c>
      <c r="U100" s="16"/>
      <c r="V100" s="17"/>
      <c r="W100" s="17"/>
      <c r="X100" s="17"/>
      <c r="Y100" s="17"/>
      <c r="Z100" s="15" t="s">
        <v>32</v>
      </c>
      <c r="AA100" s="60">
        <v>278300</v>
      </c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8">
        <v>13.5</v>
      </c>
      <c r="AM100" s="18">
        <v>13.5</v>
      </c>
      <c r="AN100" s="18"/>
      <c r="AO100" s="18"/>
      <c r="AP100" s="18"/>
      <c r="AQ100" s="18">
        <v>15</v>
      </c>
      <c r="AR100" s="18">
        <v>15</v>
      </c>
      <c r="AS100" s="18"/>
      <c r="AT100" s="18"/>
      <c r="AU100" s="18"/>
      <c r="AV100" s="15" t="s">
        <v>32</v>
      </c>
      <c r="AW100" s="19">
        <v>197301.52</v>
      </c>
      <c r="AX100" s="60">
        <f t="shared" si="3"/>
        <v>70.89526410348545</v>
      </c>
    </row>
    <row r="101" spans="1:50" ht="39" customHeight="1">
      <c r="A101" s="87" t="s">
        <v>105</v>
      </c>
      <c r="B101" s="4" t="s">
        <v>18</v>
      </c>
      <c r="C101" s="4" t="s">
        <v>23</v>
      </c>
      <c r="D101" s="4" t="s">
        <v>21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6"/>
      <c r="W101" s="6"/>
      <c r="X101" s="6"/>
      <c r="Y101" s="6"/>
      <c r="Z101" s="9" t="s">
        <v>105</v>
      </c>
      <c r="AA101" s="8">
        <f>AA103+AA110+AA102</f>
        <v>494000</v>
      </c>
      <c r="AB101" s="8">
        <f aca="true" t="shared" si="4" ref="AB101:AV101">AB103+AB110</f>
        <v>0</v>
      </c>
      <c r="AC101" s="8">
        <f t="shared" si="4"/>
        <v>0</v>
      </c>
      <c r="AD101" s="8">
        <f t="shared" si="4"/>
        <v>0</v>
      </c>
      <c r="AE101" s="8">
        <f t="shared" si="4"/>
        <v>0</v>
      </c>
      <c r="AF101" s="8">
        <f t="shared" si="4"/>
        <v>0</v>
      </c>
      <c r="AG101" s="8">
        <f t="shared" si="4"/>
        <v>0</v>
      </c>
      <c r="AH101" s="8">
        <f t="shared" si="4"/>
        <v>0</v>
      </c>
      <c r="AI101" s="8">
        <f t="shared" si="4"/>
        <v>0</v>
      </c>
      <c r="AJ101" s="8">
        <f t="shared" si="4"/>
        <v>0</v>
      </c>
      <c r="AK101" s="8">
        <f t="shared" si="4"/>
        <v>0</v>
      </c>
      <c r="AL101" s="8">
        <f t="shared" si="4"/>
        <v>474</v>
      </c>
      <c r="AM101" s="8">
        <f t="shared" si="4"/>
        <v>0</v>
      </c>
      <c r="AN101" s="8">
        <f t="shared" si="4"/>
        <v>0</v>
      </c>
      <c r="AO101" s="8">
        <f t="shared" si="4"/>
        <v>0</v>
      </c>
      <c r="AP101" s="8">
        <f t="shared" si="4"/>
        <v>0</v>
      </c>
      <c r="AQ101" s="8">
        <f t="shared" si="4"/>
        <v>474</v>
      </c>
      <c r="AR101" s="8">
        <f t="shared" si="4"/>
        <v>0</v>
      </c>
      <c r="AS101" s="8">
        <f t="shared" si="4"/>
        <v>0</v>
      </c>
      <c r="AT101" s="8">
        <f t="shared" si="4"/>
        <v>0</v>
      </c>
      <c r="AU101" s="8">
        <f t="shared" si="4"/>
        <v>0</v>
      </c>
      <c r="AV101" s="8" t="e">
        <f t="shared" si="4"/>
        <v>#VALUE!</v>
      </c>
      <c r="AW101" s="8">
        <v>210564</v>
      </c>
      <c r="AX101" s="22">
        <f t="shared" si="3"/>
        <v>42.624291497975705</v>
      </c>
    </row>
    <row r="102" spans="1:50" ht="39">
      <c r="A102" s="92" t="s">
        <v>251</v>
      </c>
      <c r="B102" s="11" t="s">
        <v>18</v>
      </c>
      <c r="C102" s="11" t="s">
        <v>23</v>
      </c>
      <c r="D102" s="11" t="s">
        <v>122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2"/>
      <c r="W102" s="12"/>
      <c r="X102" s="12"/>
      <c r="Y102" s="12"/>
      <c r="Z102" s="10"/>
      <c r="AA102" s="14">
        <v>20000</v>
      </c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>
        <v>0</v>
      </c>
      <c r="AX102" s="21">
        <v>0</v>
      </c>
    </row>
    <row r="103" spans="1:50" ht="27" customHeight="1">
      <c r="A103" s="87" t="s">
        <v>106</v>
      </c>
      <c r="B103" s="4" t="s">
        <v>18</v>
      </c>
      <c r="C103" s="4" t="s">
        <v>23</v>
      </c>
      <c r="D103" s="4" t="s">
        <v>107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6"/>
      <c r="W103" s="6"/>
      <c r="X103" s="6"/>
      <c r="Y103" s="6"/>
      <c r="Z103" s="9" t="s">
        <v>106</v>
      </c>
      <c r="AA103" s="8">
        <v>470000</v>
      </c>
      <c r="AB103" s="8">
        <f aca="true" t="shared" si="5" ref="AB103:AV103">AB104</f>
        <v>0</v>
      </c>
      <c r="AC103" s="8">
        <f t="shared" si="5"/>
        <v>0</v>
      </c>
      <c r="AD103" s="8">
        <f t="shared" si="5"/>
        <v>0</v>
      </c>
      <c r="AE103" s="8">
        <f t="shared" si="5"/>
        <v>0</v>
      </c>
      <c r="AF103" s="8">
        <f t="shared" si="5"/>
        <v>0</v>
      </c>
      <c r="AG103" s="8">
        <f t="shared" si="5"/>
        <v>0</v>
      </c>
      <c r="AH103" s="8">
        <f t="shared" si="5"/>
        <v>0</v>
      </c>
      <c r="AI103" s="8">
        <f t="shared" si="5"/>
        <v>0</v>
      </c>
      <c r="AJ103" s="8">
        <f t="shared" si="5"/>
        <v>0</v>
      </c>
      <c r="AK103" s="8">
        <f t="shared" si="5"/>
        <v>0</v>
      </c>
      <c r="AL103" s="8">
        <f t="shared" si="5"/>
        <v>470</v>
      </c>
      <c r="AM103" s="8">
        <f t="shared" si="5"/>
        <v>0</v>
      </c>
      <c r="AN103" s="8">
        <f t="shared" si="5"/>
        <v>0</v>
      </c>
      <c r="AO103" s="8">
        <f t="shared" si="5"/>
        <v>0</v>
      </c>
      <c r="AP103" s="8">
        <f t="shared" si="5"/>
        <v>0</v>
      </c>
      <c r="AQ103" s="8">
        <f t="shared" si="5"/>
        <v>470</v>
      </c>
      <c r="AR103" s="8">
        <f t="shared" si="5"/>
        <v>0</v>
      </c>
      <c r="AS103" s="8">
        <f t="shared" si="5"/>
        <v>0</v>
      </c>
      <c r="AT103" s="8">
        <f t="shared" si="5"/>
        <v>0</v>
      </c>
      <c r="AU103" s="8">
        <f t="shared" si="5"/>
        <v>0</v>
      </c>
      <c r="AV103" s="8" t="str">
        <f t="shared" si="5"/>
        <v>Иные закупки товаров, работ и услуг для обеспечения государственных (муниципальных) нужд</v>
      </c>
      <c r="AW103" s="8">
        <v>210564</v>
      </c>
      <c r="AX103" s="22">
        <f>AW103/AA103*100</f>
        <v>44.80085106382979</v>
      </c>
    </row>
    <row r="104" spans="1:50" ht="77.25" customHeight="1">
      <c r="A104" s="88" t="s">
        <v>86</v>
      </c>
      <c r="B104" s="11" t="s">
        <v>18</v>
      </c>
      <c r="C104" s="11" t="s">
        <v>23</v>
      </c>
      <c r="D104" s="11" t="s">
        <v>107</v>
      </c>
      <c r="E104" s="11" t="s">
        <v>87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2"/>
      <c r="W104" s="12"/>
      <c r="X104" s="12"/>
      <c r="Y104" s="12"/>
      <c r="Z104" s="10" t="s">
        <v>86</v>
      </c>
      <c r="AA104" s="14">
        <v>470000</v>
      </c>
      <c r="AB104" s="14">
        <f aca="true" t="shared" si="6" ref="AB104:AV104">AB105</f>
        <v>0</v>
      </c>
      <c r="AC104" s="14">
        <f t="shared" si="6"/>
        <v>0</v>
      </c>
      <c r="AD104" s="14">
        <f t="shared" si="6"/>
        <v>0</v>
      </c>
      <c r="AE104" s="14">
        <f t="shared" si="6"/>
        <v>0</v>
      </c>
      <c r="AF104" s="14">
        <f t="shared" si="6"/>
        <v>0</v>
      </c>
      <c r="AG104" s="14">
        <f t="shared" si="6"/>
        <v>0</v>
      </c>
      <c r="AH104" s="14">
        <f t="shared" si="6"/>
        <v>0</v>
      </c>
      <c r="AI104" s="14">
        <f t="shared" si="6"/>
        <v>0</v>
      </c>
      <c r="AJ104" s="14">
        <f t="shared" si="6"/>
        <v>0</v>
      </c>
      <c r="AK104" s="14">
        <f t="shared" si="6"/>
        <v>0</v>
      </c>
      <c r="AL104" s="14">
        <f t="shared" si="6"/>
        <v>470</v>
      </c>
      <c r="AM104" s="14">
        <f t="shared" si="6"/>
        <v>0</v>
      </c>
      <c r="AN104" s="14">
        <f t="shared" si="6"/>
        <v>0</v>
      </c>
      <c r="AO104" s="14">
        <f t="shared" si="6"/>
        <v>0</v>
      </c>
      <c r="AP104" s="14">
        <f t="shared" si="6"/>
        <v>0</v>
      </c>
      <c r="AQ104" s="14">
        <f t="shared" si="6"/>
        <v>470</v>
      </c>
      <c r="AR104" s="14">
        <f t="shared" si="6"/>
        <v>0</v>
      </c>
      <c r="AS104" s="14">
        <f t="shared" si="6"/>
        <v>0</v>
      </c>
      <c r="AT104" s="14">
        <f t="shared" si="6"/>
        <v>0</v>
      </c>
      <c r="AU104" s="14">
        <f t="shared" si="6"/>
        <v>0</v>
      </c>
      <c r="AV104" s="14" t="str">
        <f t="shared" si="6"/>
        <v>Иные закупки товаров, работ и услуг для обеспечения государственных (муниципальных) нужд</v>
      </c>
      <c r="AW104" s="21">
        <v>210564</v>
      </c>
      <c r="AX104" s="21">
        <f t="shared" si="3"/>
        <v>44.80085106382979</v>
      </c>
    </row>
    <row r="105" spans="1:50" ht="32.25" customHeight="1">
      <c r="A105" s="88" t="s">
        <v>108</v>
      </c>
      <c r="B105" s="11" t="s">
        <v>18</v>
      </c>
      <c r="C105" s="11" t="s">
        <v>23</v>
      </c>
      <c r="D105" s="11" t="s">
        <v>107</v>
      </c>
      <c r="E105" s="11" t="s">
        <v>109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2"/>
      <c r="W105" s="12"/>
      <c r="X105" s="12"/>
      <c r="Y105" s="12"/>
      <c r="Z105" s="10" t="s">
        <v>108</v>
      </c>
      <c r="AA105" s="14">
        <v>470000</v>
      </c>
      <c r="AB105" s="14">
        <f aca="true" t="shared" si="7" ref="AB105:AV105">AB106</f>
        <v>0</v>
      </c>
      <c r="AC105" s="14">
        <f t="shared" si="7"/>
        <v>0</v>
      </c>
      <c r="AD105" s="14">
        <f t="shared" si="7"/>
        <v>0</v>
      </c>
      <c r="AE105" s="14">
        <f t="shared" si="7"/>
        <v>0</v>
      </c>
      <c r="AF105" s="14">
        <f t="shared" si="7"/>
        <v>0</v>
      </c>
      <c r="AG105" s="14">
        <f t="shared" si="7"/>
        <v>0</v>
      </c>
      <c r="AH105" s="14">
        <f t="shared" si="7"/>
        <v>0</v>
      </c>
      <c r="AI105" s="14">
        <f t="shared" si="7"/>
        <v>0</v>
      </c>
      <c r="AJ105" s="14">
        <f t="shared" si="7"/>
        <v>0</v>
      </c>
      <c r="AK105" s="14">
        <f t="shared" si="7"/>
        <v>0</v>
      </c>
      <c r="AL105" s="14">
        <f t="shared" si="7"/>
        <v>470</v>
      </c>
      <c r="AM105" s="14">
        <f t="shared" si="7"/>
        <v>0</v>
      </c>
      <c r="AN105" s="14">
        <f t="shared" si="7"/>
        <v>0</v>
      </c>
      <c r="AO105" s="14">
        <f t="shared" si="7"/>
        <v>0</v>
      </c>
      <c r="AP105" s="14">
        <f t="shared" si="7"/>
        <v>0</v>
      </c>
      <c r="AQ105" s="14">
        <f t="shared" si="7"/>
        <v>470</v>
      </c>
      <c r="AR105" s="14">
        <f t="shared" si="7"/>
        <v>0</v>
      </c>
      <c r="AS105" s="14">
        <f t="shared" si="7"/>
        <v>0</v>
      </c>
      <c r="AT105" s="14">
        <f t="shared" si="7"/>
        <v>0</v>
      </c>
      <c r="AU105" s="14">
        <f t="shared" si="7"/>
        <v>0</v>
      </c>
      <c r="AV105" s="14" t="str">
        <f t="shared" si="7"/>
        <v>Иные закупки товаров, работ и услуг для обеспечения государственных (муниципальных) нужд</v>
      </c>
      <c r="AW105" s="21">
        <v>210564</v>
      </c>
      <c r="AX105" s="21">
        <f t="shared" si="3"/>
        <v>44.80085106382979</v>
      </c>
    </row>
    <row r="106" spans="1:50" ht="33.75" customHeight="1">
      <c r="A106" s="88" t="s">
        <v>110</v>
      </c>
      <c r="B106" s="11" t="s">
        <v>18</v>
      </c>
      <c r="C106" s="11" t="s">
        <v>23</v>
      </c>
      <c r="D106" s="11" t="s">
        <v>107</v>
      </c>
      <c r="E106" s="11" t="s">
        <v>111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2"/>
      <c r="W106" s="12"/>
      <c r="X106" s="12"/>
      <c r="Y106" s="12"/>
      <c r="Z106" s="10" t="s">
        <v>110</v>
      </c>
      <c r="AA106" s="14">
        <f>AA107</f>
        <v>450000</v>
      </c>
      <c r="AB106" s="14">
        <f aca="true" t="shared" si="8" ref="AB106:AV106">AB107</f>
        <v>0</v>
      </c>
      <c r="AC106" s="14">
        <f t="shared" si="8"/>
        <v>0</v>
      </c>
      <c r="AD106" s="14">
        <f t="shared" si="8"/>
        <v>0</v>
      </c>
      <c r="AE106" s="14">
        <f t="shared" si="8"/>
        <v>0</v>
      </c>
      <c r="AF106" s="14">
        <f t="shared" si="8"/>
        <v>0</v>
      </c>
      <c r="AG106" s="14">
        <f t="shared" si="8"/>
        <v>0</v>
      </c>
      <c r="AH106" s="14">
        <f t="shared" si="8"/>
        <v>0</v>
      </c>
      <c r="AI106" s="14">
        <f t="shared" si="8"/>
        <v>0</v>
      </c>
      <c r="AJ106" s="14">
        <f t="shared" si="8"/>
        <v>0</v>
      </c>
      <c r="AK106" s="14">
        <f t="shared" si="8"/>
        <v>0</v>
      </c>
      <c r="AL106" s="14">
        <f t="shared" si="8"/>
        <v>470</v>
      </c>
      <c r="AM106" s="14">
        <f t="shared" si="8"/>
        <v>0</v>
      </c>
      <c r="AN106" s="14">
        <f t="shared" si="8"/>
        <v>0</v>
      </c>
      <c r="AO106" s="14">
        <f t="shared" si="8"/>
        <v>0</v>
      </c>
      <c r="AP106" s="14">
        <f t="shared" si="8"/>
        <v>0</v>
      </c>
      <c r="AQ106" s="14">
        <f t="shared" si="8"/>
        <v>470</v>
      </c>
      <c r="AR106" s="14">
        <f t="shared" si="8"/>
        <v>0</v>
      </c>
      <c r="AS106" s="14">
        <f t="shared" si="8"/>
        <v>0</v>
      </c>
      <c r="AT106" s="14">
        <f t="shared" si="8"/>
        <v>0</v>
      </c>
      <c r="AU106" s="14">
        <f t="shared" si="8"/>
        <v>0</v>
      </c>
      <c r="AV106" s="14" t="str">
        <f t="shared" si="8"/>
        <v>Иные закупки товаров, работ и услуг для обеспечения государственных (муниципальных) нужд</v>
      </c>
      <c r="AW106" s="21">
        <v>210564</v>
      </c>
      <c r="AX106" s="21">
        <f t="shared" si="3"/>
        <v>46.792</v>
      </c>
    </row>
    <row r="107" spans="1:50" ht="39.75" customHeight="1">
      <c r="A107" s="88" t="s">
        <v>112</v>
      </c>
      <c r="B107" s="11" t="s">
        <v>18</v>
      </c>
      <c r="C107" s="11" t="s">
        <v>23</v>
      </c>
      <c r="D107" s="11" t="s">
        <v>107</v>
      </c>
      <c r="E107" s="11" t="s">
        <v>113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2"/>
      <c r="W107" s="12"/>
      <c r="X107" s="12"/>
      <c r="Y107" s="12"/>
      <c r="Z107" s="10" t="s">
        <v>112</v>
      </c>
      <c r="AA107" s="14">
        <f>450000</f>
        <v>450000</v>
      </c>
      <c r="AB107" s="14">
        <f aca="true" t="shared" si="9" ref="AB107:AV107">AB108</f>
        <v>0</v>
      </c>
      <c r="AC107" s="14">
        <f t="shared" si="9"/>
        <v>0</v>
      </c>
      <c r="AD107" s="14">
        <f t="shared" si="9"/>
        <v>0</v>
      </c>
      <c r="AE107" s="14">
        <f t="shared" si="9"/>
        <v>0</v>
      </c>
      <c r="AF107" s="14">
        <f t="shared" si="9"/>
        <v>0</v>
      </c>
      <c r="AG107" s="14">
        <f t="shared" si="9"/>
        <v>0</v>
      </c>
      <c r="AH107" s="14">
        <f t="shared" si="9"/>
        <v>0</v>
      </c>
      <c r="AI107" s="14">
        <f t="shared" si="9"/>
        <v>0</v>
      </c>
      <c r="AJ107" s="14">
        <f t="shared" si="9"/>
        <v>0</v>
      </c>
      <c r="AK107" s="14">
        <f t="shared" si="9"/>
        <v>0</v>
      </c>
      <c r="AL107" s="14">
        <f t="shared" si="9"/>
        <v>470</v>
      </c>
      <c r="AM107" s="14">
        <f t="shared" si="9"/>
        <v>0</v>
      </c>
      <c r="AN107" s="14">
        <f t="shared" si="9"/>
        <v>0</v>
      </c>
      <c r="AO107" s="14">
        <f t="shared" si="9"/>
        <v>0</v>
      </c>
      <c r="AP107" s="14">
        <f t="shared" si="9"/>
        <v>0</v>
      </c>
      <c r="AQ107" s="14">
        <f t="shared" si="9"/>
        <v>470</v>
      </c>
      <c r="AR107" s="14">
        <f t="shared" si="9"/>
        <v>0</v>
      </c>
      <c r="AS107" s="14">
        <f t="shared" si="9"/>
        <v>0</v>
      </c>
      <c r="AT107" s="14">
        <f t="shared" si="9"/>
        <v>0</v>
      </c>
      <c r="AU107" s="14">
        <f t="shared" si="9"/>
        <v>0</v>
      </c>
      <c r="AV107" s="14" t="str">
        <f t="shared" si="9"/>
        <v>Иные закупки товаров, работ и услуг для обеспечения государственных (муниципальных) нужд</v>
      </c>
      <c r="AW107" s="21">
        <v>210564</v>
      </c>
      <c r="AX107" s="21">
        <f t="shared" si="3"/>
        <v>46.792</v>
      </c>
    </row>
    <row r="108" spans="1:50" ht="36" customHeight="1">
      <c r="A108" s="89" t="s">
        <v>30</v>
      </c>
      <c r="B108" s="16" t="s">
        <v>18</v>
      </c>
      <c r="C108" s="16" t="s">
        <v>23</v>
      </c>
      <c r="D108" s="16" t="s">
        <v>107</v>
      </c>
      <c r="E108" s="11" t="s">
        <v>113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 t="s">
        <v>31</v>
      </c>
      <c r="U108" s="16"/>
      <c r="V108" s="17"/>
      <c r="W108" s="17"/>
      <c r="X108" s="17"/>
      <c r="Y108" s="17"/>
      <c r="Z108" s="15" t="s">
        <v>30</v>
      </c>
      <c r="AA108" s="19">
        <v>450000</v>
      </c>
      <c r="AB108" s="19">
        <f aca="true" t="shared" si="10" ref="AB108:AV108">AB109</f>
        <v>0</v>
      </c>
      <c r="AC108" s="19">
        <f t="shared" si="10"/>
        <v>0</v>
      </c>
      <c r="AD108" s="19">
        <f t="shared" si="10"/>
        <v>0</v>
      </c>
      <c r="AE108" s="19">
        <f t="shared" si="10"/>
        <v>0</v>
      </c>
      <c r="AF108" s="19">
        <f t="shared" si="10"/>
        <v>0</v>
      </c>
      <c r="AG108" s="19">
        <f t="shared" si="10"/>
        <v>0</v>
      </c>
      <c r="AH108" s="19">
        <f t="shared" si="10"/>
        <v>0</v>
      </c>
      <c r="AI108" s="19">
        <f t="shared" si="10"/>
        <v>0</v>
      </c>
      <c r="AJ108" s="19">
        <f t="shared" si="10"/>
        <v>0</v>
      </c>
      <c r="AK108" s="19">
        <f t="shared" si="10"/>
        <v>0</v>
      </c>
      <c r="AL108" s="19">
        <f t="shared" si="10"/>
        <v>470</v>
      </c>
      <c r="AM108" s="19">
        <f t="shared" si="10"/>
        <v>0</v>
      </c>
      <c r="AN108" s="19">
        <f t="shared" si="10"/>
        <v>0</v>
      </c>
      <c r="AO108" s="19">
        <f t="shared" si="10"/>
        <v>0</v>
      </c>
      <c r="AP108" s="19">
        <f t="shared" si="10"/>
        <v>0</v>
      </c>
      <c r="AQ108" s="19">
        <f t="shared" si="10"/>
        <v>470</v>
      </c>
      <c r="AR108" s="19">
        <f t="shared" si="10"/>
        <v>0</v>
      </c>
      <c r="AS108" s="19">
        <f t="shared" si="10"/>
        <v>0</v>
      </c>
      <c r="AT108" s="19">
        <f t="shared" si="10"/>
        <v>0</v>
      </c>
      <c r="AU108" s="19">
        <f t="shared" si="10"/>
        <v>0</v>
      </c>
      <c r="AV108" s="19" t="str">
        <f t="shared" si="10"/>
        <v>Иные закупки товаров, работ и услуг для обеспечения государственных (муниципальных) нужд</v>
      </c>
      <c r="AW108" s="60">
        <v>210564</v>
      </c>
      <c r="AX108" s="60">
        <f t="shared" si="3"/>
        <v>46.792</v>
      </c>
    </row>
    <row r="109" spans="1:50" ht="48" customHeight="1">
      <c r="A109" s="89" t="s">
        <v>32</v>
      </c>
      <c r="B109" s="16" t="s">
        <v>18</v>
      </c>
      <c r="C109" s="16" t="s">
        <v>23</v>
      </c>
      <c r="D109" s="16" t="s">
        <v>107</v>
      </c>
      <c r="E109" s="11" t="s">
        <v>113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 t="s">
        <v>33</v>
      </c>
      <c r="U109" s="16"/>
      <c r="V109" s="17"/>
      <c r="W109" s="17"/>
      <c r="X109" s="17"/>
      <c r="Y109" s="17"/>
      <c r="Z109" s="15" t="s">
        <v>32</v>
      </c>
      <c r="AA109" s="19">
        <v>450000</v>
      </c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8">
        <v>470</v>
      </c>
      <c r="AM109" s="18"/>
      <c r="AN109" s="18"/>
      <c r="AO109" s="18"/>
      <c r="AP109" s="18"/>
      <c r="AQ109" s="18">
        <v>470</v>
      </c>
      <c r="AR109" s="18"/>
      <c r="AS109" s="18"/>
      <c r="AT109" s="18"/>
      <c r="AU109" s="18"/>
      <c r="AV109" s="15" t="s">
        <v>32</v>
      </c>
      <c r="AW109" s="60">
        <v>210564</v>
      </c>
      <c r="AX109" s="60">
        <f t="shared" si="3"/>
        <v>46.792</v>
      </c>
    </row>
    <row r="110" spans="1:50" ht="45" customHeight="1">
      <c r="A110" s="87" t="s">
        <v>114</v>
      </c>
      <c r="B110" s="4" t="s">
        <v>18</v>
      </c>
      <c r="C110" s="4" t="s">
        <v>23</v>
      </c>
      <c r="D110" s="4" t="s">
        <v>115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6"/>
      <c r="W110" s="6"/>
      <c r="X110" s="6"/>
      <c r="Y110" s="6"/>
      <c r="Z110" s="9" t="s">
        <v>114</v>
      </c>
      <c r="AA110" s="8">
        <f aca="true" t="shared" si="11" ref="AA110:AA115">AA111</f>
        <v>4000</v>
      </c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7">
        <v>4</v>
      </c>
      <c r="AM110" s="7"/>
      <c r="AN110" s="7"/>
      <c r="AO110" s="7"/>
      <c r="AP110" s="7"/>
      <c r="AQ110" s="7">
        <v>4</v>
      </c>
      <c r="AR110" s="7"/>
      <c r="AS110" s="7"/>
      <c r="AT110" s="7"/>
      <c r="AU110" s="7"/>
      <c r="AV110" s="9" t="s">
        <v>114</v>
      </c>
      <c r="AW110" s="8">
        <v>0</v>
      </c>
      <c r="AX110" s="22">
        <f t="shared" si="3"/>
        <v>0</v>
      </c>
    </row>
    <row r="111" spans="1:50" ht="72" customHeight="1">
      <c r="A111" s="88" t="s">
        <v>86</v>
      </c>
      <c r="B111" s="11" t="s">
        <v>18</v>
      </c>
      <c r="C111" s="11" t="s">
        <v>23</v>
      </c>
      <c r="D111" s="11" t="s">
        <v>115</v>
      </c>
      <c r="E111" s="11" t="s">
        <v>87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2"/>
      <c r="W111" s="12"/>
      <c r="X111" s="12"/>
      <c r="Y111" s="12"/>
      <c r="Z111" s="10" t="s">
        <v>86</v>
      </c>
      <c r="AA111" s="14">
        <f t="shared" si="11"/>
        <v>4000</v>
      </c>
      <c r="AB111" s="14">
        <f aca="true" t="shared" si="12" ref="AB111:AW111">AB112</f>
        <v>0</v>
      </c>
      <c r="AC111" s="14">
        <f t="shared" si="12"/>
        <v>0</v>
      </c>
      <c r="AD111" s="14">
        <f t="shared" si="12"/>
        <v>0</v>
      </c>
      <c r="AE111" s="14">
        <f t="shared" si="12"/>
        <v>0</v>
      </c>
      <c r="AF111" s="14">
        <f t="shared" si="12"/>
        <v>0</v>
      </c>
      <c r="AG111" s="14">
        <f t="shared" si="12"/>
        <v>0</v>
      </c>
      <c r="AH111" s="14">
        <f t="shared" si="12"/>
        <v>0</v>
      </c>
      <c r="AI111" s="14">
        <f t="shared" si="12"/>
        <v>0</v>
      </c>
      <c r="AJ111" s="14">
        <f t="shared" si="12"/>
        <v>0</v>
      </c>
      <c r="AK111" s="14">
        <f t="shared" si="12"/>
        <v>0</v>
      </c>
      <c r="AL111" s="14">
        <f t="shared" si="12"/>
        <v>4</v>
      </c>
      <c r="AM111" s="14">
        <f t="shared" si="12"/>
        <v>0</v>
      </c>
      <c r="AN111" s="14">
        <f t="shared" si="12"/>
        <v>0</v>
      </c>
      <c r="AO111" s="14">
        <f t="shared" si="12"/>
        <v>0</v>
      </c>
      <c r="AP111" s="14">
        <f t="shared" si="12"/>
        <v>0</v>
      </c>
      <c r="AQ111" s="14">
        <f t="shared" si="12"/>
        <v>4</v>
      </c>
      <c r="AR111" s="14">
        <f t="shared" si="12"/>
        <v>0</v>
      </c>
      <c r="AS111" s="14">
        <f t="shared" si="12"/>
        <v>0</v>
      </c>
      <c r="AT111" s="14">
        <f t="shared" si="12"/>
        <v>0</v>
      </c>
      <c r="AU111" s="14">
        <f t="shared" si="12"/>
        <v>0</v>
      </c>
      <c r="AV111" s="14" t="str">
        <f t="shared" si="12"/>
        <v>Иные закупки товаров, работ и услуг для обеспечения государственных (муниципальных) нужд</v>
      </c>
      <c r="AW111" s="14">
        <f t="shared" si="12"/>
        <v>0</v>
      </c>
      <c r="AX111" s="21">
        <f t="shared" si="3"/>
        <v>0</v>
      </c>
    </row>
    <row r="112" spans="1:50" ht="31.5" customHeight="1">
      <c r="A112" s="88" t="s">
        <v>108</v>
      </c>
      <c r="B112" s="11" t="s">
        <v>18</v>
      </c>
      <c r="C112" s="11" t="s">
        <v>23</v>
      </c>
      <c r="D112" s="11" t="s">
        <v>115</v>
      </c>
      <c r="E112" s="11" t="s">
        <v>109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2"/>
      <c r="W112" s="12"/>
      <c r="X112" s="12"/>
      <c r="Y112" s="12"/>
      <c r="Z112" s="10" t="s">
        <v>108</v>
      </c>
      <c r="AA112" s="14">
        <f t="shared" si="11"/>
        <v>4000</v>
      </c>
      <c r="AB112" s="14">
        <f aca="true" t="shared" si="13" ref="AB112:AW112">AB113</f>
        <v>0</v>
      </c>
      <c r="AC112" s="14">
        <f t="shared" si="13"/>
        <v>0</v>
      </c>
      <c r="AD112" s="14">
        <f t="shared" si="13"/>
        <v>0</v>
      </c>
      <c r="AE112" s="14">
        <f t="shared" si="13"/>
        <v>0</v>
      </c>
      <c r="AF112" s="14">
        <f t="shared" si="13"/>
        <v>0</v>
      </c>
      <c r="AG112" s="14">
        <f t="shared" si="13"/>
        <v>0</v>
      </c>
      <c r="AH112" s="14">
        <f t="shared" si="13"/>
        <v>0</v>
      </c>
      <c r="AI112" s="14">
        <f t="shared" si="13"/>
        <v>0</v>
      </c>
      <c r="AJ112" s="14">
        <f t="shared" si="13"/>
        <v>0</v>
      </c>
      <c r="AK112" s="14">
        <f t="shared" si="13"/>
        <v>0</v>
      </c>
      <c r="AL112" s="14">
        <f t="shared" si="13"/>
        <v>4</v>
      </c>
      <c r="AM112" s="14">
        <f t="shared" si="13"/>
        <v>0</v>
      </c>
      <c r="AN112" s="14">
        <f t="shared" si="13"/>
        <v>0</v>
      </c>
      <c r="AO112" s="14">
        <f t="shared" si="13"/>
        <v>0</v>
      </c>
      <c r="AP112" s="14">
        <f t="shared" si="13"/>
        <v>0</v>
      </c>
      <c r="AQ112" s="14">
        <f t="shared" si="13"/>
        <v>4</v>
      </c>
      <c r="AR112" s="14">
        <f t="shared" si="13"/>
        <v>0</v>
      </c>
      <c r="AS112" s="14">
        <f t="shared" si="13"/>
        <v>0</v>
      </c>
      <c r="AT112" s="14">
        <f t="shared" si="13"/>
        <v>0</v>
      </c>
      <c r="AU112" s="14">
        <f t="shared" si="13"/>
        <v>0</v>
      </c>
      <c r="AV112" s="14" t="str">
        <f t="shared" si="13"/>
        <v>Иные закупки товаров, работ и услуг для обеспечения государственных (муниципальных) нужд</v>
      </c>
      <c r="AW112" s="14">
        <f t="shared" si="13"/>
        <v>0</v>
      </c>
      <c r="AX112" s="21">
        <f t="shared" si="3"/>
        <v>0</v>
      </c>
    </row>
    <row r="113" spans="1:50" ht="66.75" customHeight="1">
      <c r="A113" s="88" t="s">
        <v>116</v>
      </c>
      <c r="B113" s="11" t="s">
        <v>18</v>
      </c>
      <c r="C113" s="11" t="s">
        <v>23</v>
      </c>
      <c r="D113" s="11" t="s">
        <v>115</v>
      </c>
      <c r="E113" s="11" t="s">
        <v>117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2"/>
      <c r="W113" s="12"/>
      <c r="X113" s="12"/>
      <c r="Y113" s="12"/>
      <c r="Z113" s="10" t="s">
        <v>116</v>
      </c>
      <c r="AA113" s="14">
        <f t="shared" si="11"/>
        <v>4000</v>
      </c>
      <c r="AB113" s="14">
        <f aca="true" t="shared" si="14" ref="AB113:AW113">AB114</f>
        <v>0</v>
      </c>
      <c r="AC113" s="14">
        <f t="shared" si="14"/>
        <v>0</v>
      </c>
      <c r="AD113" s="14">
        <f t="shared" si="14"/>
        <v>0</v>
      </c>
      <c r="AE113" s="14">
        <f t="shared" si="14"/>
        <v>0</v>
      </c>
      <c r="AF113" s="14">
        <f t="shared" si="14"/>
        <v>0</v>
      </c>
      <c r="AG113" s="14">
        <f t="shared" si="14"/>
        <v>0</v>
      </c>
      <c r="AH113" s="14">
        <f t="shared" si="14"/>
        <v>0</v>
      </c>
      <c r="AI113" s="14">
        <f t="shared" si="14"/>
        <v>0</v>
      </c>
      <c r="AJ113" s="14">
        <f t="shared" si="14"/>
        <v>0</v>
      </c>
      <c r="AK113" s="14">
        <f t="shared" si="14"/>
        <v>0</v>
      </c>
      <c r="AL113" s="14">
        <f t="shared" si="14"/>
        <v>4</v>
      </c>
      <c r="AM113" s="14">
        <f t="shared" si="14"/>
        <v>0</v>
      </c>
      <c r="AN113" s="14">
        <f t="shared" si="14"/>
        <v>0</v>
      </c>
      <c r="AO113" s="14">
        <f t="shared" si="14"/>
        <v>0</v>
      </c>
      <c r="AP113" s="14">
        <f t="shared" si="14"/>
        <v>0</v>
      </c>
      <c r="AQ113" s="14">
        <f t="shared" si="14"/>
        <v>4</v>
      </c>
      <c r="AR113" s="14">
        <f t="shared" si="14"/>
        <v>0</v>
      </c>
      <c r="AS113" s="14">
        <f t="shared" si="14"/>
        <v>0</v>
      </c>
      <c r="AT113" s="14">
        <f t="shared" si="14"/>
        <v>0</v>
      </c>
      <c r="AU113" s="14">
        <f t="shared" si="14"/>
        <v>0</v>
      </c>
      <c r="AV113" s="14" t="str">
        <f t="shared" si="14"/>
        <v>Иные закупки товаров, работ и услуг для обеспечения государственных (муниципальных) нужд</v>
      </c>
      <c r="AW113" s="14">
        <f t="shared" si="14"/>
        <v>0</v>
      </c>
      <c r="AX113" s="21">
        <f t="shared" si="3"/>
        <v>0</v>
      </c>
    </row>
    <row r="114" spans="1:50" ht="49.5" customHeight="1">
      <c r="A114" s="88" t="s">
        <v>118</v>
      </c>
      <c r="B114" s="11" t="s">
        <v>18</v>
      </c>
      <c r="C114" s="11" t="s">
        <v>23</v>
      </c>
      <c r="D114" s="11" t="s">
        <v>115</v>
      </c>
      <c r="E114" s="11" t="s">
        <v>119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2"/>
      <c r="W114" s="12"/>
      <c r="X114" s="12"/>
      <c r="Y114" s="12"/>
      <c r="Z114" s="10" t="s">
        <v>118</v>
      </c>
      <c r="AA114" s="14">
        <f t="shared" si="11"/>
        <v>4000</v>
      </c>
      <c r="AB114" s="14">
        <f aca="true" t="shared" si="15" ref="AB114:AW114">AB115</f>
        <v>0</v>
      </c>
      <c r="AC114" s="14">
        <f t="shared" si="15"/>
        <v>0</v>
      </c>
      <c r="AD114" s="14">
        <f t="shared" si="15"/>
        <v>0</v>
      </c>
      <c r="AE114" s="14">
        <f t="shared" si="15"/>
        <v>0</v>
      </c>
      <c r="AF114" s="14">
        <f t="shared" si="15"/>
        <v>0</v>
      </c>
      <c r="AG114" s="14">
        <f t="shared" si="15"/>
        <v>0</v>
      </c>
      <c r="AH114" s="14">
        <f t="shared" si="15"/>
        <v>0</v>
      </c>
      <c r="AI114" s="14">
        <f t="shared" si="15"/>
        <v>0</v>
      </c>
      <c r="AJ114" s="14">
        <f t="shared" si="15"/>
        <v>0</v>
      </c>
      <c r="AK114" s="14">
        <f t="shared" si="15"/>
        <v>0</v>
      </c>
      <c r="AL114" s="14">
        <f t="shared" si="15"/>
        <v>4</v>
      </c>
      <c r="AM114" s="14">
        <f t="shared" si="15"/>
        <v>0</v>
      </c>
      <c r="AN114" s="14">
        <f t="shared" si="15"/>
        <v>0</v>
      </c>
      <c r="AO114" s="14">
        <f t="shared" si="15"/>
        <v>0</v>
      </c>
      <c r="AP114" s="14">
        <f t="shared" si="15"/>
        <v>0</v>
      </c>
      <c r="AQ114" s="14">
        <f t="shared" si="15"/>
        <v>4</v>
      </c>
      <c r="AR114" s="14">
        <f t="shared" si="15"/>
        <v>0</v>
      </c>
      <c r="AS114" s="14">
        <f t="shared" si="15"/>
        <v>0</v>
      </c>
      <c r="AT114" s="14">
        <f t="shared" si="15"/>
        <v>0</v>
      </c>
      <c r="AU114" s="14">
        <f t="shared" si="15"/>
        <v>0</v>
      </c>
      <c r="AV114" s="14" t="str">
        <f t="shared" si="15"/>
        <v>Иные закупки товаров, работ и услуг для обеспечения государственных (муниципальных) нужд</v>
      </c>
      <c r="AW114" s="14">
        <f t="shared" si="15"/>
        <v>0</v>
      </c>
      <c r="AX114" s="21">
        <f t="shared" si="3"/>
        <v>0</v>
      </c>
    </row>
    <row r="115" spans="1:50" ht="49.5" customHeight="1">
      <c r="A115" s="89" t="s">
        <v>30</v>
      </c>
      <c r="B115" s="16" t="s">
        <v>18</v>
      </c>
      <c r="C115" s="16" t="s">
        <v>23</v>
      </c>
      <c r="D115" s="16" t="s">
        <v>115</v>
      </c>
      <c r="E115" s="11" t="s">
        <v>119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 t="s">
        <v>31</v>
      </c>
      <c r="U115" s="16"/>
      <c r="V115" s="17"/>
      <c r="W115" s="17"/>
      <c r="X115" s="17"/>
      <c r="Y115" s="17"/>
      <c r="Z115" s="15" t="s">
        <v>30</v>
      </c>
      <c r="AA115" s="19">
        <f t="shared" si="11"/>
        <v>4000</v>
      </c>
      <c r="AB115" s="19">
        <f aca="true" t="shared" si="16" ref="AB115:AW115">AB116</f>
        <v>0</v>
      </c>
      <c r="AC115" s="19">
        <f t="shared" si="16"/>
        <v>0</v>
      </c>
      <c r="AD115" s="19">
        <f t="shared" si="16"/>
        <v>0</v>
      </c>
      <c r="AE115" s="19">
        <f t="shared" si="16"/>
        <v>0</v>
      </c>
      <c r="AF115" s="19">
        <f t="shared" si="16"/>
        <v>0</v>
      </c>
      <c r="AG115" s="19">
        <f t="shared" si="16"/>
        <v>0</v>
      </c>
      <c r="AH115" s="19">
        <f t="shared" si="16"/>
        <v>0</v>
      </c>
      <c r="AI115" s="19">
        <f t="shared" si="16"/>
        <v>0</v>
      </c>
      <c r="AJ115" s="19">
        <f t="shared" si="16"/>
        <v>0</v>
      </c>
      <c r="AK115" s="19">
        <f t="shared" si="16"/>
        <v>0</v>
      </c>
      <c r="AL115" s="19">
        <f t="shared" si="16"/>
        <v>4</v>
      </c>
      <c r="AM115" s="19">
        <f t="shared" si="16"/>
        <v>0</v>
      </c>
      <c r="AN115" s="19">
        <f t="shared" si="16"/>
        <v>0</v>
      </c>
      <c r="AO115" s="19">
        <f t="shared" si="16"/>
        <v>0</v>
      </c>
      <c r="AP115" s="19">
        <f t="shared" si="16"/>
        <v>0</v>
      </c>
      <c r="AQ115" s="19">
        <f t="shared" si="16"/>
        <v>4</v>
      </c>
      <c r="AR115" s="19">
        <f t="shared" si="16"/>
        <v>0</v>
      </c>
      <c r="AS115" s="19">
        <f t="shared" si="16"/>
        <v>0</v>
      </c>
      <c r="AT115" s="19">
        <f t="shared" si="16"/>
        <v>0</v>
      </c>
      <c r="AU115" s="19">
        <f t="shared" si="16"/>
        <v>0</v>
      </c>
      <c r="AV115" s="19" t="str">
        <f t="shared" si="16"/>
        <v>Иные закупки товаров, работ и услуг для обеспечения государственных (муниципальных) нужд</v>
      </c>
      <c r="AW115" s="19">
        <f t="shared" si="16"/>
        <v>0</v>
      </c>
      <c r="AX115" s="21">
        <f t="shared" si="3"/>
        <v>0</v>
      </c>
    </row>
    <row r="116" spans="1:50" ht="66.75" customHeight="1">
      <c r="A116" s="89" t="s">
        <v>32</v>
      </c>
      <c r="B116" s="16" t="s">
        <v>18</v>
      </c>
      <c r="C116" s="16" t="s">
        <v>23</v>
      </c>
      <c r="D116" s="16" t="s">
        <v>115</v>
      </c>
      <c r="E116" s="11" t="s">
        <v>119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 t="s">
        <v>33</v>
      </c>
      <c r="U116" s="16"/>
      <c r="V116" s="17"/>
      <c r="W116" s="17"/>
      <c r="X116" s="17"/>
      <c r="Y116" s="17"/>
      <c r="Z116" s="15" t="s">
        <v>32</v>
      </c>
      <c r="AA116" s="19">
        <v>4000</v>
      </c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8">
        <v>4</v>
      </c>
      <c r="AM116" s="18"/>
      <c r="AN116" s="18"/>
      <c r="AO116" s="18"/>
      <c r="AP116" s="18"/>
      <c r="AQ116" s="18">
        <v>4</v>
      </c>
      <c r="AR116" s="18"/>
      <c r="AS116" s="18"/>
      <c r="AT116" s="18"/>
      <c r="AU116" s="18"/>
      <c r="AV116" s="15" t="s">
        <v>32</v>
      </c>
      <c r="AW116" s="19">
        <v>0</v>
      </c>
      <c r="AX116" s="21">
        <f t="shared" si="3"/>
        <v>0</v>
      </c>
    </row>
    <row r="117" spans="1:50" ht="16.5" customHeight="1">
      <c r="A117" s="87" t="s">
        <v>120</v>
      </c>
      <c r="B117" s="4" t="s">
        <v>18</v>
      </c>
      <c r="C117" s="4" t="s">
        <v>35</v>
      </c>
      <c r="D117" s="4" t="s">
        <v>21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6"/>
      <c r="W117" s="6"/>
      <c r="X117" s="6"/>
      <c r="Y117" s="6"/>
      <c r="Z117" s="9" t="s">
        <v>120</v>
      </c>
      <c r="AA117" s="8">
        <v>7628710.25</v>
      </c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7">
        <v>6185</v>
      </c>
      <c r="AM117" s="7"/>
      <c r="AN117" s="7">
        <v>1346.7</v>
      </c>
      <c r="AO117" s="7"/>
      <c r="AP117" s="7"/>
      <c r="AQ117" s="7">
        <v>5723.2</v>
      </c>
      <c r="AR117" s="7"/>
      <c r="AS117" s="7">
        <v>1346.7</v>
      </c>
      <c r="AT117" s="7"/>
      <c r="AU117" s="7"/>
      <c r="AV117" s="9" t="s">
        <v>120</v>
      </c>
      <c r="AW117" s="8">
        <v>1354808.2</v>
      </c>
      <c r="AX117" s="22">
        <f t="shared" si="3"/>
        <v>17.75933487577405</v>
      </c>
    </row>
    <row r="118" spans="1:50" ht="33" customHeight="1">
      <c r="A118" s="87" t="s">
        <v>121</v>
      </c>
      <c r="B118" s="4" t="s">
        <v>18</v>
      </c>
      <c r="C118" s="4" t="s">
        <v>35</v>
      </c>
      <c r="D118" s="4" t="s">
        <v>122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6"/>
      <c r="W118" s="6"/>
      <c r="X118" s="6"/>
      <c r="Y118" s="6"/>
      <c r="Z118" s="9" t="s">
        <v>121</v>
      </c>
      <c r="AA118" s="8">
        <f>AA119</f>
        <v>6703710.25</v>
      </c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7">
        <v>5135</v>
      </c>
      <c r="AM118" s="7"/>
      <c r="AN118" s="7">
        <v>1346.7</v>
      </c>
      <c r="AO118" s="7"/>
      <c r="AP118" s="7"/>
      <c r="AQ118" s="7">
        <v>4673.2</v>
      </c>
      <c r="AR118" s="7"/>
      <c r="AS118" s="7">
        <v>1346.7</v>
      </c>
      <c r="AT118" s="7"/>
      <c r="AU118" s="7"/>
      <c r="AV118" s="9" t="s">
        <v>121</v>
      </c>
      <c r="AW118" s="8">
        <f>AW119</f>
        <v>1052058.2</v>
      </c>
      <c r="AX118" s="22">
        <f t="shared" si="3"/>
        <v>15.693670531180848</v>
      </c>
    </row>
    <row r="119" spans="1:50" ht="117" customHeight="1">
      <c r="A119" s="88" t="s">
        <v>86</v>
      </c>
      <c r="B119" s="11" t="s">
        <v>18</v>
      </c>
      <c r="C119" s="11" t="s">
        <v>35</v>
      </c>
      <c r="D119" s="11" t="s">
        <v>122</v>
      </c>
      <c r="E119" s="11" t="s">
        <v>87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2"/>
      <c r="W119" s="12"/>
      <c r="X119" s="12"/>
      <c r="Y119" s="12"/>
      <c r="Z119" s="10" t="s">
        <v>86</v>
      </c>
      <c r="AA119" s="14">
        <f>AA120</f>
        <v>6703710.25</v>
      </c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3">
        <v>5135</v>
      </c>
      <c r="AM119" s="13"/>
      <c r="AN119" s="13">
        <v>1346.7</v>
      </c>
      <c r="AO119" s="13"/>
      <c r="AP119" s="13"/>
      <c r="AQ119" s="13">
        <v>4673.2</v>
      </c>
      <c r="AR119" s="13"/>
      <c r="AS119" s="13">
        <v>1346.7</v>
      </c>
      <c r="AT119" s="13"/>
      <c r="AU119" s="13"/>
      <c r="AV119" s="10" t="s">
        <v>86</v>
      </c>
      <c r="AW119" s="14">
        <v>1052058.2</v>
      </c>
      <c r="AX119" s="21">
        <f t="shared" si="3"/>
        <v>15.693670531180848</v>
      </c>
    </row>
    <row r="120" spans="1:50" ht="66.75" customHeight="1">
      <c r="A120" s="88" t="s">
        <v>123</v>
      </c>
      <c r="B120" s="11" t="s">
        <v>18</v>
      </c>
      <c r="C120" s="11" t="s">
        <v>35</v>
      </c>
      <c r="D120" s="11" t="s">
        <v>122</v>
      </c>
      <c r="E120" s="11" t="s">
        <v>124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2"/>
      <c r="W120" s="12"/>
      <c r="X120" s="12"/>
      <c r="Y120" s="12"/>
      <c r="Z120" s="10" t="s">
        <v>123</v>
      </c>
      <c r="AA120" s="14">
        <v>6703710.25</v>
      </c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3">
        <v>5135</v>
      </c>
      <c r="AM120" s="13"/>
      <c r="AN120" s="13">
        <v>1346.7</v>
      </c>
      <c r="AO120" s="13"/>
      <c r="AP120" s="13"/>
      <c r="AQ120" s="13">
        <v>4673.2</v>
      </c>
      <c r="AR120" s="13"/>
      <c r="AS120" s="13">
        <v>1346.7</v>
      </c>
      <c r="AT120" s="13"/>
      <c r="AU120" s="13"/>
      <c r="AV120" s="10" t="s">
        <v>123</v>
      </c>
      <c r="AW120" s="14">
        <v>1052058.2</v>
      </c>
      <c r="AX120" s="21">
        <f t="shared" si="3"/>
        <v>15.693670531180848</v>
      </c>
    </row>
    <row r="121" spans="1:50" ht="66.75" customHeight="1">
      <c r="A121" s="88" t="s">
        <v>125</v>
      </c>
      <c r="B121" s="11" t="s">
        <v>18</v>
      </c>
      <c r="C121" s="11" t="s">
        <v>35</v>
      </c>
      <c r="D121" s="11" t="s">
        <v>122</v>
      </c>
      <c r="E121" s="11" t="s">
        <v>126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2"/>
      <c r="W121" s="12"/>
      <c r="X121" s="12"/>
      <c r="Y121" s="12"/>
      <c r="Z121" s="10" t="s">
        <v>125</v>
      </c>
      <c r="AA121" s="14">
        <v>1567630</v>
      </c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3">
        <v>981.5</v>
      </c>
      <c r="AM121" s="13"/>
      <c r="AN121" s="13"/>
      <c r="AO121" s="13"/>
      <c r="AP121" s="13"/>
      <c r="AQ121" s="13">
        <v>966.8</v>
      </c>
      <c r="AR121" s="13"/>
      <c r="AS121" s="13"/>
      <c r="AT121" s="13"/>
      <c r="AU121" s="13"/>
      <c r="AV121" s="10" t="s">
        <v>125</v>
      </c>
      <c r="AW121" s="14">
        <v>1039585</v>
      </c>
      <c r="AX121" s="21">
        <f t="shared" si="3"/>
        <v>66.31571225352921</v>
      </c>
    </row>
    <row r="122" spans="1:50" ht="49.5" customHeight="1">
      <c r="A122" s="89" t="s">
        <v>30</v>
      </c>
      <c r="B122" s="16" t="s">
        <v>18</v>
      </c>
      <c r="C122" s="16" t="s">
        <v>35</v>
      </c>
      <c r="D122" s="16" t="s">
        <v>122</v>
      </c>
      <c r="E122" s="11" t="s">
        <v>126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 t="s">
        <v>31</v>
      </c>
      <c r="U122" s="16"/>
      <c r="V122" s="17"/>
      <c r="W122" s="17"/>
      <c r="X122" s="17"/>
      <c r="Y122" s="17"/>
      <c r="Z122" s="15" t="s">
        <v>30</v>
      </c>
      <c r="AA122" s="19">
        <v>1567630</v>
      </c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8">
        <v>981.5</v>
      </c>
      <c r="AM122" s="18"/>
      <c r="AN122" s="18"/>
      <c r="AO122" s="18"/>
      <c r="AP122" s="18"/>
      <c r="AQ122" s="18">
        <v>966.8</v>
      </c>
      <c r="AR122" s="18"/>
      <c r="AS122" s="18"/>
      <c r="AT122" s="18"/>
      <c r="AU122" s="18"/>
      <c r="AV122" s="15" t="s">
        <v>30</v>
      </c>
      <c r="AW122" s="19">
        <v>1039585</v>
      </c>
      <c r="AX122" s="21">
        <f t="shared" si="3"/>
        <v>66.31571225352921</v>
      </c>
    </row>
    <row r="123" spans="1:50" ht="66.75" customHeight="1">
      <c r="A123" s="89" t="s">
        <v>32</v>
      </c>
      <c r="B123" s="16" t="s">
        <v>18</v>
      </c>
      <c r="C123" s="16" t="s">
        <v>35</v>
      </c>
      <c r="D123" s="16" t="s">
        <v>122</v>
      </c>
      <c r="E123" s="11" t="s">
        <v>126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 t="s">
        <v>33</v>
      </c>
      <c r="U123" s="16"/>
      <c r="V123" s="17"/>
      <c r="W123" s="17"/>
      <c r="X123" s="17"/>
      <c r="Y123" s="17"/>
      <c r="Z123" s="15" t="s">
        <v>32</v>
      </c>
      <c r="AA123" s="19">
        <v>1567630</v>
      </c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8">
        <v>981.5</v>
      </c>
      <c r="AM123" s="18"/>
      <c r="AN123" s="18"/>
      <c r="AO123" s="18"/>
      <c r="AP123" s="18"/>
      <c r="AQ123" s="18">
        <v>966.8</v>
      </c>
      <c r="AR123" s="18"/>
      <c r="AS123" s="18"/>
      <c r="AT123" s="18"/>
      <c r="AU123" s="18"/>
      <c r="AV123" s="15" t="s">
        <v>32</v>
      </c>
      <c r="AW123" s="19">
        <v>1039585</v>
      </c>
      <c r="AX123" s="21">
        <f t="shared" si="3"/>
        <v>66.31571225352921</v>
      </c>
    </row>
    <row r="124" spans="1:50" ht="66.75" customHeight="1">
      <c r="A124" s="88" t="s">
        <v>127</v>
      </c>
      <c r="B124" s="11" t="s">
        <v>18</v>
      </c>
      <c r="C124" s="11" t="s">
        <v>35</v>
      </c>
      <c r="D124" s="11" t="s">
        <v>122</v>
      </c>
      <c r="E124" s="11" t="s">
        <v>128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2"/>
      <c r="W124" s="12"/>
      <c r="X124" s="12"/>
      <c r="Y124" s="12"/>
      <c r="Z124" s="10" t="s">
        <v>127</v>
      </c>
      <c r="AA124" s="14">
        <f>AA125</f>
        <v>2932980.25</v>
      </c>
      <c r="AB124" s="14">
        <f aca="true" t="shared" si="17" ref="AB124:AW124">AB125</f>
        <v>0</v>
      </c>
      <c r="AC124" s="14">
        <f t="shared" si="17"/>
        <v>0</v>
      </c>
      <c r="AD124" s="14">
        <f t="shared" si="17"/>
        <v>0</v>
      </c>
      <c r="AE124" s="14">
        <f t="shared" si="17"/>
        <v>0</v>
      </c>
      <c r="AF124" s="14">
        <f t="shared" si="17"/>
        <v>0</v>
      </c>
      <c r="AG124" s="14">
        <f t="shared" si="17"/>
        <v>0</v>
      </c>
      <c r="AH124" s="14">
        <f t="shared" si="17"/>
        <v>0</v>
      </c>
      <c r="AI124" s="14">
        <f t="shared" si="17"/>
        <v>0</v>
      </c>
      <c r="AJ124" s="14">
        <f t="shared" si="17"/>
        <v>0</v>
      </c>
      <c r="AK124" s="14">
        <f t="shared" si="17"/>
        <v>0</v>
      </c>
      <c r="AL124" s="14">
        <f t="shared" si="17"/>
        <v>2647.1</v>
      </c>
      <c r="AM124" s="14">
        <f t="shared" si="17"/>
        <v>0</v>
      </c>
      <c r="AN124" s="14">
        <f t="shared" si="17"/>
        <v>0</v>
      </c>
      <c r="AO124" s="14">
        <f t="shared" si="17"/>
        <v>0</v>
      </c>
      <c r="AP124" s="14">
        <f t="shared" si="17"/>
        <v>0</v>
      </c>
      <c r="AQ124" s="14">
        <f t="shared" si="17"/>
        <v>2200</v>
      </c>
      <c r="AR124" s="14">
        <f t="shared" si="17"/>
        <v>0</v>
      </c>
      <c r="AS124" s="14">
        <f t="shared" si="17"/>
        <v>0</v>
      </c>
      <c r="AT124" s="14">
        <f t="shared" si="17"/>
        <v>0</v>
      </c>
      <c r="AU124" s="14">
        <f t="shared" si="17"/>
        <v>0</v>
      </c>
      <c r="AV124" s="14" t="str">
        <f t="shared" si="17"/>
        <v>Иные закупки товаров, работ и услуг для обеспечения государственных (муниципальных) нужд</v>
      </c>
      <c r="AW124" s="14">
        <f t="shared" si="17"/>
        <v>12473.2</v>
      </c>
      <c r="AX124" s="21">
        <f t="shared" si="3"/>
        <v>0.4252739172041817</v>
      </c>
    </row>
    <row r="125" spans="1:50" ht="49.5" customHeight="1">
      <c r="A125" s="89" t="s">
        <v>30</v>
      </c>
      <c r="B125" s="16" t="s">
        <v>18</v>
      </c>
      <c r="C125" s="16" t="s">
        <v>35</v>
      </c>
      <c r="D125" s="16" t="s">
        <v>122</v>
      </c>
      <c r="E125" s="11" t="s">
        <v>128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 t="s">
        <v>31</v>
      </c>
      <c r="U125" s="16"/>
      <c r="V125" s="17"/>
      <c r="W125" s="17"/>
      <c r="X125" s="17"/>
      <c r="Y125" s="17"/>
      <c r="Z125" s="15" t="s">
        <v>30</v>
      </c>
      <c r="AA125" s="19">
        <f>AA126</f>
        <v>2932980.25</v>
      </c>
      <c r="AB125" s="19">
        <f aca="true" t="shared" si="18" ref="AB125:AW125">AB126</f>
        <v>0</v>
      </c>
      <c r="AC125" s="19">
        <f t="shared" si="18"/>
        <v>0</v>
      </c>
      <c r="AD125" s="19">
        <f t="shared" si="18"/>
        <v>0</v>
      </c>
      <c r="AE125" s="19">
        <f t="shared" si="18"/>
        <v>0</v>
      </c>
      <c r="AF125" s="19">
        <f t="shared" si="18"/>
        <v>0</v>
      </c>
      <c r="AG125" s="19">
        <f t="shared" si="18"/>
        <v>0</v>
      </c>
      <c r="AH125" s="19">
        <f t="shared" si="18"/>
        <v>0</v>
      </c>
      <c r="AI125" s="19">
        <f t="shared" si="18"/>
        <v>0</v>
      </c>
      <c r="AJ125" s="19">
        <f t="shared" si="18"/>
        <v>0</v>
      </c>
      <c r="AK125" s="19">
        <f t="shared" si="18"/>
        <v>0</v>
      </c>
      <c r="AL125" s="19">
        <f t="shared" si="18"/>
        <v>2647.1</v>
      </c>
      <c r="AM125" s="19">
        <f t="shared" si="18"/>
        <v>0</v>
      </c>
      <c r="AN125" s="19">
        <f t="shared" si="18"/>
        <v>0</v>
      </c>
      <c r="AO125" s="19">
        <f t="shared" si="18"/>
        <v>0</v>
      </c>
      <c r="AP125" s="19">
        <f t="shared" si="18"/>
        <v>0</v>
      </c>
      <c r="AQ125" s="19">
        <f t="shared" si="18"/>
        <v>2200</v>
      </c>
      <c r="AR125" s="19">
        <f t="shared" si="18"/>
        <v>0</v>
      </c>
      <c r="AS125" s="19">
        <f t="shared" si="18"/>
        <v>0</v>
      </c>
      <c r="AT125" s="19">
        <f t="shared" si="18"/>
        <v>0</v>
      </c>
      <c r="AU125" s="19">
        <f t="shared" si="18"/>
        <v>0</v>
      </c>
      <c r="AV125" s="19" t="str">
        <f t="shared" si="18"/>
        <v>Иные закупки товаров, работ и услуг для обеспечения государственных (муниципальных) нужд</v>
      </c>
      <c r="AW125" s="19">
        <f t="shared" si="18"/>
        <v>12473.2</v>
      </c>
      <c r="AX125" s="21">
        <f t="shared" si="3"/>
        <v>0.4252739172041817</v>
      </c>
    </row>
    <row r="126" spans="1:50" ht="66.75" customHeight="1">
      <c r="A126" s="89" t="s">
        <v>32</v>
      </c>
      <c r="B126" s="16" t="s">
        <v>18</v>
      </c>
      <c r="C126" s="16" t="s">
        <v>35</v>
      </c>
      <c r="D126" s="16" t="s">
        <v>122</v>
      </c>
      <c r="E126" s="11" t="s">
        <v>128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 t="s">
        <v>33</v>
      </c>
      <c r="U126" s="16"/>
      <c r="V126" s="17"/>
      <c r="W126" s="17"/>
      <c r="X126" s="17"/>
      <c r="Y126" s="17"/>
      <c r="Z126" s="15" t="s">
        <v>32</v>
      </c>
      <c r="AA126" s="19">
        <v>2932980.25</v>
      </c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8">
        <v>2647.1</v>
      </c>
      <c r="AM126" s="18"/>
      <c r="AN126" s="18"/>
      <c r="AO126" s="18"/>
      <c r="AP126" s="18"/>
      <c r="AQ126" s="18">
        <v>2200</v>
      </c>
      <c r="AR126" s="18"/>
      <c r="AS126" s="18"/>
      <c r="AT126" s="18"/>
      <c r="AU126" s="18"/>
      <c r="AV126" s="15" t="s">
        <v>32</v>
      </c>
      <c r="AW126" s="19">
        <v>12473.2</v>
      </c>
      <c r="AX126" s="21">
        <f t="shared" si="3"/>
        <v>0.4252739172041817</v>
      </c>
    </row>
    <row r="127" spans="1:50" s="29" customFormat="1" ht="87" customHeight="1">
      <c r="A127" s="91" t="s">
        <v>129</v>
      </c>
      <c r="B127" s="25" t="s">
        <v>18</v>
      </c>
      <c r="C127" s="25" t="s">
        <v>35</v>
      </c>
      <c r="D127" s="25" t="s">
        <v>122</v>
      </c>
      <c r="E127" s="25" t="s">
        <v>130</v>
      </c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6"/>
      <c r="W127" s="26"/>
      <c r="X127" s="26"/>
      <c r="Y127" s="26"/>
      <c r="Z127" s="24" t="s">
        <v>129</v>
      </c>
      <c r="AA127" s="27">
        <f>AA128</f>
        <v>2003100</v>
      </c>
      <c r="AB127" s="27">
        <f aca="true" t="shared" si="19" ref="AB127:AW127">AB128</f>
        <v>0</v>
      </c>
      <c r="AC127" s="27">
        <f t="shared" si="19"/>
        <v>0</v>
      </c>
      <c r="AD127" s="27">
        <f t="shared" si="19"/>
        <v>0</v>
      </c>
      <c r="AE127" s="27">
        <f t="shared" si="19"/>
        <v>0</v>
      </c>
      <c r="AF127" s="27">
        <f t="shared" si="19"/>
        <v>0</v>
      </c>
      <c r="AG127" s="27">
        <f t="shared" si="19"/>
        <v>0</v>
      </c>
      <c r="AH127" s="27">
        <f t="shared" si="19"/>
        <v>0</v>
      </c>
      <c r="AI127" s="27">
        <f t="shared" si="19"/>
        <v>0</v>
      </c>
      <c r="AJ127" s="27">
        <f t="shared" si="19"/>
        <v>0</v>
      </c>
      <c r="AK127" s="27">
        <f t="shared" si="19"/>
        <v>0</v>
      </c>
      <c r="AL127" s="27">
        <f t="shared" si="19"/>
        <v>1506.4</v>
      </c>
      <c r="AM127" s="27">
        <f t="shared" si="19"/>
        <v>0</v>
      </c>
      <c r="AN127" s="27">
        <f t="shared" si="19"/>
        <v>1346.7</v>
      </c>
      <c r="AO127" s="27">
        <f t="shared" si="19"/>
        <v>0</v>
      </c>
      <c r="AP127" s="27">
        <f t="shared" si="19"/>
        <v>0</v>
      </c>
      <c r="AQ127" s="27">
        <f t="shared" si="19"/>
        <v>1506.4</v>
      </c>
      <c r="AR127" s="27">
        <f t="shared" si="19"/>
        <v>0</v>
      </c>
      <c r="AS127" s="27">
        <f t="shared" si="19"/>
        <v>1346.7</v>
      </c>
      <c r="AT127" s="27">
        <f t="shared" si="19"/>
        <v>0</v>
      </c>
      <c r="AU127" s="27">
        <f t="shared" si="19"/>
        <v>0</v>
      </c>
      <c r="AV127" s="27" t="str">
        <f t="shared" si="19"/>
        <v>Иные закупки товаров, работ и услуг для обеспечения государственных (муниципальных) нужд</v>
      </c>
      <c r="AW127" s="27">
        <f t="shared" si="19"/>
        <v>0</v>
      </c>
      <c r="AX127" s="28">
        <f t="shared" si="3"/>
        <v>0</v>
      </c>
    </row>
    <row r="128" spans="1:50" s="29" customFormat="1" ht="49.5" customHeight="1">
      <c r="A128" s="91" t="s">
        <v>131</v>
      </c>
      <c r="B128" s="25" t="s">
        <v>18</v>
      </c>
      <c r="C128" s="25" t="s">
        <v>35</v>
      </c>
      <c r="D128" s="25" t="s">
        <v>122</v>
      </c>
      <c r="E128" s="25" t="s">
        <v>132</v>
      </c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6"/>
      <c r="W128" s="26"/>
      <c r="X128" s="26"/>
      <c r="Y128" s="26"/>
      <c r="Z128" s="24" t="s">
        <v>131</v>
      </c>
      <c r="AA128" s="27">
        <f>AA129</f>
        <v>2003100</v>
      </c>
      <c r="AB128" s="27">
        <f aca="true" t="shared" si="20" ref="AB128:AW128">AB129</f>
        <v>0</v>
      </c>
      <c r="AC128" s="27">
        <f t="shared" si="20"/>
        <v>0</v>
      </c>
      <c r="AD128" s="27">
        <f t="shared" si="20"/>
        <v>0</v>
      </c>
      <c r="AE128" s="27">
        <f t="shared" si="20"/>
        <v>0</v>
      </c>
      <c r="AF128" s="27">
        <f t="shared" si="20"/>
        <v>0</v>
      </c>
      <c r="AG128" s="27">
        <f t="shared" si="20"/>
        <v>0</v>
      </c>
      <c r="AH128" s="27">
        <f t="shared" si="20"/>
        <v>0</v>
      </c>
      <c r="AI128" s="27">
        <f t="shared" si="20"/>
        <v>0</v>
      </c>
      <c r="AJ128" s="27">
        <f t="shared" si="20"/>
        <v>0</v>
      </c>
      <c r="AK128" s="27">
        <f t="shared" si="20"/>
        <v>0</v>
      </c>
      <c r="AL128" s="27">
        <f t="shared" si="20"/>
        <v>1506.4</v>
      </c>
      <c r="AM128" s="27">
        <f t="shared" si="20"/>
        <v>0</v>
      </c>
      <c r="AN128" s="27">
        <f t="shared" si="20"/>
        <v>1346.7</v>
      </c>
      <c r="AO128" s="27">
        <f t="shared" si="20"/>
        <v>0</v>
      </c>
      <c r="AP128" s="27">
        <f t="shared" si="20"/>
        <v>0</v>
      </c>
      <c r="AQ128" s="27">
        <f t="shared" si="20"/>
        <v>1506.4</v>
      </c>
      <c r="AR128" s="27">
        <f t="shared" si="20"/>
        <v>0</v>
      </c>
      <c r="AS128" s="27">
        <f t="shared" si="20"/>
        <v>1346.7</v>
      </c>
      <c r="AT128" s="27">
        <f t="shared" si="20"/>
        <v>0</v>
      </c>
      <c r="AU128" s="27">
        <f t="shared" si="20"/>
        <v>0</v>
      </c>
      <c r="AV128" s="27" t="str">
        <f t="shared" si="20"/>
        <v>Иные закупки товаров, работ и услуг для обеспечения государственных (муниципальных) нужд</v>
      </c>
      <c r="AW128" s="27">
        <f t="shared" si="20"/>
        <v>0</v>
      </c>
      <c r="AX128" s="28">
        <f t="shared" si="3"/>
        <v>0</v>
      </c>
    </row>
    <row r="129" spans="1:50" s="29" customFormat="1" ht="49.5" customHeight="1">
      <c r="A129" s="90" t="s">
        <v>30</v>
      </c>
      <c r="B129" s="31" t="s">
        <v>18</v>
      </c>
      <c r="C129" s="31" t="s">
        <v>35</v>
      </c>
      <c r="D129" s="31" t="s">
        <v>122</v>
      </c>
      <c r="E129" s="25" t="s">
        <v>132</v>
      </c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 t="s">
        <v>31</v>
      </c>
      <c r="U129" s="31"/>
      <c r="V129" s="32"/>
      <c r="W129" s="32"/>
      <c r="X129" s="32"/>
      <c r="Y129" s="32"/>
      <c r="Z129" s="30" t="s">
        <v>30</v>
      </c>
      <c r="AA129" s="33">
        <f>AA130</f>
        <v>2003100</v>
      </c>
      <c r="AB129" s="33">
        <f aca="true" t="shared" si="21" ref="AB129:AW129">AB130</f>
        <v>0</v>
      </c>
      <c r="AC129" s="33">
        <f t="shared" si="21"/>
        <v>0</v>
      </c>
      <c r="AD129" s="33">
        <f t="shared" si="21"/>
        <v>0</v>
      </c>
      <c r="AE129" s="33">
        <f t="shared" si="21"/>
        <v>0</v>
      </c>
      <c r="AF129" s="33">
        <f t="shared" si="21"/>
        <v>0</v>
      </c>
      <c r="AG129" s="33">
        <f t="shared" si="21"/>
        <v>0</v>
      </c>
      <c r="AH129" s="33">
        <f t="shared" si="21"/>
        <v>0</v>
      </c>
      <c r="AI129" s="33">
        <f t="shared" si="21"/>
        <v>0</v>
      </c>
      <c r="AJ129" s="33">
        <f t="shared" si="21"/>
        <v>0</v>
      </c>
      <c r="AK129" s="33">
        <f t="shared" si="21"/>
        <v>0</v>
      </c>
      <c r="AL129" s="33">
        <f t="shared" si="21"/>
        <v>1506.4</v>
      </c>
      <c r="AM129" s="33">
        <f t="shared" si="21"/>
        <v>0</v>
      </c>
      <c r="AN129" s="33">
        <f t="shared" si="21"/>
        <v>1346.7</v>
      </c>
      <c r="AO129" s="33">
        <f t="shared" si="21"/>
        <v>0</v>
      </c>
      <c r="AP129" s="33">
        <f t="shared" si="21"/>
        <v>0</v>
      </c>
      <c r="AQ129" s="33">
        <f t="shared" si="21"/>
        <v>1506.4</v>
      </c>
      <c r="AR129" s="33">
        <f t="shared" si="21"/>
        <v>0</v>
      </c>
      <c r="AS129" s="33">
        <f t="shared" si="21"/>
        <v>1346.7</v>
      </c>
      <c r="AT129" s="33">
        <f t="shared" si="21"/>
        <v>0</v>
      </c>
      <c r="AU129" s="33">
        <f t="shared" si="21"/>
        <v>0</v>
      </c>
      <c r="AV129" s="33" t="str">
        <f t="shared" si="21"/>
        <v>Иные закупки товаров, работ и услуг для обеспечения государственных (муниципальных) нужд</v>
      </c>
      <c r="AW129" s="33">
        <f t="shared" si="21"/>
        <v>0</v>
      </c>
      <c r="AX129" s="28">
        <f t="shared" si="3"/>
        <v>0</v>
      </c>
    </row>
    <row r="130" spans="1:50" s="29" customFormat="1" ht="66.75" customHeight="1">
      <c r="A130" s="90" t="s">
        <v>32</v>
      </c>
      <c r="B130" s="31" t="s">
        <v>18</v>
      </c>
      <c r="C130" s="31" t="s">
        <v>35</v>
      </c>
      <c r="D130" s="31" t="s">
        <v>122</v>
      </c>
      <c r="E130" s="25" t="s">
        <v>132</v>
      </c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 t="s">
        <v>33</v>
      </c>
      <c r="U130" s="31"/>
      <c r="V130" s="32"/>
      <c r="W130" s="32"/>
      <c r="X130" s="32"/>
      <c r="Y130" s="32"/>
      <c r="Z130" s="30" t="s">
        <v>32</v>
      </c>
      <c r="AA130" s="33">
        <v>2003100</v>
      </c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4">
        <v>1506.4</v>
      </c>
      <c r="AM130" s="34"/>
      <c r="AN130" s="34">
        <v>1346.7</v>
      </c>
      <c r="AO130" s="34"/>
      <c r="AP130" s="34"/>
      <c r="AQ130" s="34">
        <v>1506.4</v>
      </c>
      <c r="AR130" s="34"/>
      <c r="AS130" s="34">
        <v>1346.7</v>
      </c>
      <c r="AT130" s="34"/>
      <c r="AU130" s="34"/>
      <c r="AV130" s="30" t="s">
        <v>32</v>
      </c>
      <c r="AW130" s="33">
        <v>0</v>
      </c>
      <c r="AX130" s="28">
        <f t="shared" si="3"/>
        <v>0</v>
      </c>
    </row>
    <row r="131" spans="1:50" ht="33" customHeight="1">
      <c r="A131" s="87" t="s">
        <v>133</v>
      </c>
      <c r="B131" s="4" t="s">
        <v>18</v>
      </c>
      <c r="C131" s="4" t="s">
        <v>35</v>
      </c>
      <c r="D131" s="4" t="s">
        <v>134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6"/>
      <c r="W131" s="6"/>
      <c r="X131" s="6"/>
      <c r="Y131" s="6"/>
      <c r="Z131" s="9" t="s">
        <v>133</v>
      </c>
      <c r="AA131" s="8">
        <v>925000</v>
      </c>
      <c r="AB131" s="8">
        <f aca="true" t="shared" si="22" ref="AB131:AV131">AB132</f>
        <v>700000</v>
      </c>
      <c r="AC131" s="8">
        <f t="shared" si="22"/>
        <v>700000</v>
      </c>
      <c r="AD131" s="8">
        <f t="shared" si="22"/>
        <v>700000</v>
      </c>
      <c r="AE131" s="8">
        <f t="shared" si="22"/>
        <v>700000</v>
      </c>
      <c r="AF131" s="8">
        <f t="shared" si="22"/>
        <v>700000</v>
      </c>
      <c r="AG131" s="8">
        <f t="shared" si="22"/>
        <v>700000</v>
      </c>
      <c r="AH131" s="8">
        <f t="shared" si="22"/>
        <v>700000</v>
      </c>
      <c r="AI131" s="8">
        <f t="shared" si="22"/>
        <v>700000</v>
      </c>
      <c r="AJ131" s="8">
        <f t="shared" si="22"/>
        <v>700000</v>
      </c>
      <c r="AK131" s="8">
        <f t="shared" si="22"/>
        <v>700000</v>
      </c>
      <c r="AL131" s="8">
        <f t="shared" si="22"/>
        <v>700300</v>
      </c>
      <c r="AM131" s="8">
        <f t="shared" si="22"/>
        <v>700000</v>
      </c>
      <c r="AN131" s="8">
        <f t="shared" si="22"/>
        <v>700000</v>
      </c>
      <c r="AO131" s="8">
        <f t="shared" si="22"/>
        <v>700000</v>
      </c>
      <c r="AP131" s="8">
        <f t="shared" si="22"/>
        <v>700000</v>
      </c>
      <c r="AQ131" s="8">
        <f t="shared" si="22"/>
        <v>700300</v>
      </c>
      <c r="AR131" s="8">
        <f t="shared" si="22"/>
        <v>700000</v>
      </c>
      <c r="AS131" s="8">
        <f t="shared" si="22"/>
        <v>700000</v>
      </c>
      <c r="AT131" s="8">
        <f t="shared" si="22"/>
        <v>700000</v>
      </c>
      <c r="AU131" s="8">
        <f t="shared" si="22"/>
        <v>700000</v>
      </c>
      <c r="AV131" s="8" t="e">
        <f t="shared" si="22"/>
        <v>#VALUE!</v>
      </c>
      <c r="AW131" s="8">
        <v>302750</v>
      </c>
      <c r="AX131" s="22">
        <f t="shared" si="3"/>
        <v>32.729729729729726</v>
      </c>
    </row>
    <row r="132" spans="1:50" ht="33" customHeight="1">
      <c r="A132" s="88" t="s">
        <v>50</v>
      </c>
      <c r="B132" s="11" t="s">
        <v>18</v>
      </c>
      <c r="C132" s="11" t="s">
        <v>35</v>
      </c>
      <c r="D132" s="11" t="s">
        <v>134</v>
      </c>
      <c r="E132" s="11" t="s">
        <v>51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2"/>
      <c r="W132" s="12"/>
      <c r="X132" s="12"/>
      <c r="Y132" s="12"/>
      <c r="Z132" s="10" t="s">
        <v>50</v>
      </c>
      <c r="AA132" s="14">
        <v>925000</v>
      </c>
      <c r="AB132" s="14">
        <f aca="true" t="shared" si="23" ref="AB132:AV132">AB133</f>
        <v>700000</v>
      </c>
      <c r="AC132" s="14">
        <f t="shared" si="23"/>
        <v>700000</v>
      </c>
      <c r="AD132" s="14">
        <f t="shared" si="23"/>
        <v>700000</v>
      </c>
      <c r="AE132" s="14">
        <f t="shared" si="23"/>
        <v>700000</v>
      </c>
      <c r="AF132" s="14">
        <f t="shared" si="23"/>
        <v>700000</v>
      </c>
      <c r="AG132" s="14">
        <f t="shared" si="23"/>
        <v>700000</v>
      </c>
      <c r="AH132" s="14">
        <f t="shared" si="23"/>
        <v>700000</v>
      </c>
      <c r="AI132" s="14">
        <f t="shared" si="23"/>
        <v>700000</v>
      </c>
      <c r="AJ132" s="14">
        <f t="shared" si="23"/>
        <v>700000</v>
      </c>
      <c r="AK132" s="14">
        <f t="shared" si="23"/>
        <v>700000</v>
      </c>
      <c r="AL132" s="14">
        <f t="shared" si="23"/>
        <v>700300</v>
      </c>
      <c r="AM132" s="14">
        <f t="shared" si="23"/>
        <v>700000</v>
      </c>
      <c r="AN132" s="14">
        <f t="shared" si="23"/>
        <v>700000</v>
      </c>
      <c r="AO132" s="14">
        <f t="shared" si="23"/>
        <v>700000</v>
      </c>
      <c r="AP132" s="14">
        <f t="shared" si="23"/>
        <v>700000</v>
      </c>
      <c r="AQ132" s="14">
        <f t="shared" si="23"/>
        <v>700300</v>
      </c>
      <c r="AR132" s="14">
        <f t="shared" si="23"/>
        <v>700000</v>
      </c>
      <c r="AS132" s="14">
        <f t="shared" si="23"/>
        <v>700000</v>
      </c>
      <c r="AT132" s="14">
        <f t="shared" si="23"/>
        <v>700000</v>
      </c>
      <c r="AU132" s="14">
        <f t="shared" si="23"/>
        <v>700000</v>
      </c>
      <c r="AV132" s="14" t="e">
        <f t="shared" si="23"/>
        <v>#VALUE!</v>
      </c>
      <c r="AW132" s="14">
        <v>302750</v>
      </c>
      <c r="AX132" s="21">
        <f t="shared" si="3"/>
        <v>32.729729729729726</v>
      </c>
    </row>
    <row r="133" spans="1:50" ht="33" customHeight="1">
      <c r="A133" s="88" t="s">
        <v>52</v>
      </c>
      <c r="B133" s="11" t="s">
        <v>18</v>
      </c>
      <c r="C133" s="11" t="s">
        <v>35</v>
      </c>
      <c r="D133" s="11" t="s">
        <v>134</v>
      </c>
      <c r="E133" s="11" t="s">
        <v>53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2"/>
      <c r="W133" s="12"/>
      <c r="X133" s="12"/>
      <c r="Y133" s="12"/>
      <c r="Z133" s="10" t="s">
        <v>52</v>
      </c>
      <c r="AA133" s="14">
        <v>925000</v>
      </c>
      <c r="AB133" s="14">
        <f aca="true" t="shared" si="24" ref="AB133:AV133">AB134+AB137</f>
        <v>700000</v>
      </c>
      <c r="AC133" s="14">
        <f t="shared" si="24"/>
        <v>700000</v>
      </c>
      <c r="AD133" s="14">
        <f t="shared" si="24"/>
        <v>700000</v>
      </c>
      <c r="AE133" s="14">
        <f t="shared" si="24"/>
        <v>700000</v>
      </c>
      <c r="AF133" s="14">
        <f t="shared" si="24"/>
        <v>700000</v>
      </c>
      <c r="AG133" s="14">
        <f t="shared" si="24"/>
        <v>700000</v>
      </c>
      <c r="AH133" s="14">
        <f t="shared" si="24"/>
        <v>700000</v>
      </c>
      <c r="AI133" s="14">
        <f t="shared" si="24"/>
        <v>700000</v>
      </c>
      <c r="AJ133" s="14">
        <f t="shared" si="24"/>
        <v>700000</v>
      </c>
      <c r="AK133" s="14">
        <f t="shared" si="24"/>
        <v>700000</v>
      </c>
      <c r="AL133" s="14">
        <f t="shared" si="24"/>
        <v>700300</v>
      </c>
      <c r="AM133" s="14">
        <f t="shared" si="24"/>
        <v>700000</v>
      </c>
      <c r="AN133" s="14">
        <f t="shared" si="24"/>
        <v>700000</v>
      </c>
      <c r="AO133" s="14">
        <f t="shared" si="24"/>
        <v>700000</v>
      </c>
      <c r="AP133" s="14">
        <f t="shared" si="24"/>
        <v>700000</v>
      </c>
      <c r="AQ133" s="14">
        <f t="shared" si="24"/>
        <v>700300</v>
      </c>
      <c r="AR133" s="14">
        <f t="shared" si="24"/>
        <v>700000</v>
      </c>
      <c r="AS133" s="14">
        <f t="shared" si="24"/>
        <v>700000</v>
      </c>
      <c r="AT133" s="14">
        <f t="shared" si="24"/>
        <v>700000</v>
      </c>
      <c r="AU133" s="14">
        <f t="shared" si="24"/>
        <v>700000</v>
      </c>
      <c r="AV133" s="14" t="e">
        <f t="shared" si="24"/>
        <v>#VALUE!</v>
      </c>
      <c r="AW133" s="14">
        <v>302750</v>
      </c>
      <c r="AX133" s="21">
        <f t="shared" si="3"/>
        <v>32.729729729729726</v>
      </c>
    </row>
    <row r="134" spans="1:50" ht="49.5" customHeight="1">
      <c r="A134" s="88" t="s">
        <v>135</v>
      </c>
      <c r="B134" s="11" t="s">
        <v>18</v>
      </c>
      <c r="C134" s="11" t="s">
        <v>35</v>
      </c>
      <c r="D134" s="11" t="s">
        <v>134</v>
      </c>
      <c r="E134" s="11" t="s">
        <v>136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2"/>
      <c r="W134" s="12"/>
      <c r="X134" s="12"/>
      <c r="Y134" s="12"/>
      <c r="Z134" s="10" t="s">
        <v>135</v>
      </c>
      <c r="AA134" s="14">
        <v>900000</v>
      </c>
      <c r="AB134" s="14">
        <f aca="true" t="shared" si="25" ref="AB134:AV134">AB135</f>
        <v>700000</v>
      </c>
      <c r="AC134" s="14">
        <f t="shared" si="25"/>
        <v>700000</v>
      </c>
      <c r="AD134" s="14">
        <f t="shared" si="25"/>
        <v>700000</v>
      </c>
      <c r="AE134" s="14">
        <f t="shared" si="25"/>
        <v>700000</v>
      </c>
      <c r="AF134" s="14">
        <f t="shared" si="25"/>
        <v>700000</v>
      </c>
      <c r="AG134" s="14">
        <f t="shared" si="25"/>
        <v>700000</v>
      </c>
      <c r="AH134" s="14">
        <f t="shared" si="25"/>
        <v>700000</v>
      </c>
      <c r="AI134" s="14">
        <f t="shared" si="25"/>
        <v>700000</v>
      </c>
      <c r="AJ134" s="14">
        <f t="shared" si="25"/>
        <v>700000</v>
      </c>
      <c r="AK134" s="14">
        <f t="shared" si="25"/>
        <v>700000</v>
      </c>
      <c r="AL134" s="14">
        <f t="shared" si="25"/>
        <v>700000</v>
      </c>
      <c r="AM134" s="14">
        <f t="shared" si="25"/>
        <v>700000</v>
      </c>
      <c r="AN134" s="14">
        <f t="shared" si="25"/>
        <v>700000</v>
      </c>
      <c r="AO134" s="14">
        <f t="shared" si="25"/>
        <v>700000</v>
      </c>
      <c r="AP134" s="14">
        <f t="shared" si="25"/>
        <v>700000</v>
      </c>
      <c r="AQ134" s="14">
        <f t="shared" si="25"/>
        <v>700000</v>
      </c>
      <c r="AR134" s="14">
        <f t="shared" si="25"/>
        <v>700000</v>
      </c>
      <c r="AS134" s="14">
        <f t="shared" si="25"/>
        <v>700000</v>
      </c>
      <c r="AT134" s="14">
        <f t="shared" si="25"/>
        <v>700000</v>
      </c>
      <c r="AU134" s="14">
        <f t="shared" si="25"/>
        <v>700000</v>
      </c>
      <c r="AV134" s="14">
        <f t="shared" si="25"/>
        <v>700000</v>
      </c>
      <c r="AW134" s="14">
        <v>277750</v>
      </c>
      <c r="AX134" s="21">
        <f t="shared" si="3"/>
        <v>30.86111111111111</v>
      </c>
    </row>
    <row r="135" spans="1:50" ht="49.5" customHeight="1">
      <c r="A135" s="89" t="s">
        <v>30</v>
      </c>
      <c r="B135" s="16" t="s">
        <v>18</v>
      </c>
      <c r="C135" s="16" t="s">
        <v>35</v>
      </c>
      <c r="D135" s="16" t="s">
        <v>134</v>
      </c>
      <c r="E135" s="11" t="s">
        <v>136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 t="s">
        <v>31</v>
      </c>
      <c r="U135" s="16"/>
      <c r="V135" s="17"/>
      <c r="W135" s="17"/>
      <c r="X135" s="17"/>
      <c r="Y135" s="17"/>
      <c r="Z135" s="15" t="s">
        <v>30</v>
      </c>
      <c r="AA135" s="19">
        <f>AA136</f>
        <v>900000</v>
      </c>
      <c r="AB135" s="19">
        <f aca="true" t="shared" si="26" ref="AB135:AV135">AB136</f>
        <v>700000</v>
      </c>
      <c r="AC135" s="19">
        <f t="shared" si="26"/>
        <v>700000</v>
      </c>
      <c r="AD135" s="19">
        <f t="shared" si="26"/>
        <v>700000</v>
      </c>
      <c r="AE135" s="19">
        <f t="shared" si="26"/>
        <v>700000</v>
      </c>
      <c r="AF135" s="19">
        <f t="shared" si="26"/>
        <v>700000</v>
      </c>
      <c r="AG135" s="19">
        <f t="shared" si="26"/>
        <v>700000</v>
      </c>
      <c r="AH135" s="19">
        <f t="shared" si="26"/>
        <v>700000</v>
      </c>
      <c r="AI135" s="19">
        <f t="shared" si="26"/>
        <v>700000</v>
      </c>
      <c r="AJ135" s="19">
        <f t="shared" si="26"/>
        <v>700000</v>
      </c>
      <c r="AK135" s="19">
        <f t="shared" si="26"/>
        <v>700000</v>
      </c>
      <c r="AL135" s="19">
        <f t="shared" si="26"/>
        <v>700000</v>
      </c>
      <c r="AM135" s="19">
        <f t="shared" si="26"/>
        <v>700000</v>
      </c>
      <c r="AN135" s="19">
        <f t="shared" si="26"/>
        <v>700000</v>
      </c>
      <c r="AO135" s="19">
        <f t="shared" si="26"/>
        <v>700000</v>
      </c>
      <c r="AP135" s="19">
        <f t="shared" si="26"/>
        <v>700000</v>
      </c>
      <c r="AQ135" s="19">
        <f t="shared" si="26"/>
        <v>700000</v>
      </c>
      <c r="AR135" s="19">
        <f t="shared" si="26"/>
        <v>700000</v>
      </c>
      <c r="AS135" s="19">
        <f t="shared" si="26"/>
        <v>700000</v>
      </c>
      <c r="AT135" s="19">
        <f t="shared" si="26"/>
        <v>700000</v>
      </c>
      <c r="AU135" s="19">
        <f t="shared" si="26"/>
        <v>700000</v>
      </c>
      <c r="AV135" s="19">
        <f t="shared" si="26"/>
        <v>700000</v>
      </c>
      <c r="AW135" s="19">
        <v>277750</v>
      </c>
      <c r="AX135" s="21">
        <f t="shared" si="3"/>
        <v>30.86111111111111</v>
      </c>
    </row>
    <row r="136" spans="1:50" ht="66.75" customHeight="1">
      <c r="A136" s="89" t="s">
        <v>32</v>
      </c>
      <c r="B136" s="16" t="s">
        <v>18</v>
      </c>
      <c r="C136" s="16" t="s">
        <v>35</v>
      </c>
      <c r="D136" s="16" t="s">
        <v>134</v>
      </c>
      <c r="E136" s="11" t="s">
        <v>136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 t="s">
        <v>33</v>
      </c>
      <c r="U136" s="16"/>
      <c r="V136" s="17"/>
      <c r="W136" s="17"/>
      <c r="X136" s="17"/>
      <c r="Y136" s="17"/>
      <c r="Z136" s="15" t="s">
        <v>32</v>
      </c>
      <c r="AA136" s="19">
        <v>900000</v>
      </c>
      <c r="AB136" s="19">
        <v>700000</v>
      </c>
      <c r="AC136" s="19">
        <v>700000</v>
      </c>
      <c r="AD136" s="19">
        <v>700000</v>
      </c>
      <c r="AE136" s="19">
        <v>700000</v>
      </c>
      <c r="AF136" s="19">
        <v>700000</v>
      </c>
      <c r="AG136" s="19">
        <v>700000</v>
      </c>
      <c r="AH136" s="19">
        <v>700000</v>
      </c>
      <c r="AI136" s="19">
        <v>700000</v>
      </c>
      <c r="AJ136" s="19">
        <v>700000</v>
      </c>
      <c r="AK136" s="19">
        <v>700000</v>
      </c>
      <c r="AL136" s="19">
        <v>700000</v>
      </c>
      <c r="AM136" s="19">
        <v>700000</v>
      </c>
      <c r="AN136" s="19">
        <v>700000</v>
      </c>
      <c r="AO136" s="19">
        <v>700000</v>
      </c>
      <c r="AP136" s="19">
        <v>700000</v>
      </c>
      <c r="AQ136" s="19">
        <v>700000</v>
      </c>
      <c r="AR136" s="19">
        <v>700000</v>
      </c>
      <c r="AS136" s="19">
        <v>700000</v>
      </c>
      <c r="AT136" s="19">
        <v>700000</v>
      </c>
      <c r="AU136" s="19">
        <v>700000</v>
      </c>
      <c r="AV136" s="19">
        <v>700000</v>
      </c>
      <c r="AW136" s="19">
        <v>277750</v>
      </c>
      <c r="AX136" s="21">
        <f t="shared" si="3"/>
        <v>30.86111111111111</v>
      </c>
    </row>
    <row r="137" spans="1:50" ht="49.5" customHeight="1">
      <c r="A137" s="88" t="s">
        <v>137</v>
      </c>
      <c r="B137" s="11" t="s">
        <v>18</v>
      </c>
      <c r="C137" s="11" t="s">
        <v>35</v>
      </c>
      <c r="D137" s="11" t="s">
        <v>134</v>
      </c>
      <c r="E137" s="11" t="s">
        <v>138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2"/>
      <c r="W137" s="12"/>
      <c r="X137" s="12"/>
      <c r="Y137" s="12"/>
      <c r="Z137" s="10" t="s">
        <v>137</v>
      </c>
      <c r="AA137" s="14">
        <v>25000</v>
      </c>
      <c r="AB137" s="14">
        <f aca="true" t="shared" si="27" ref="AB137:AV137">AB138</f>
        <v>0</v>
      </c>
      <c r="AC137" s="14">
        <f t="shared" si="27"/>
        <v>0</v>
      </c>
      <c r="AD137" s="14">
        <f t="shared" si="27"/>
        <v>0</v>
      </c>
      <c r="AE137" s="14">
        <f t="shared" si="27"/>
        <v>0</v>
      </c>
      <c r="AF137" s="14">
        <f t="shared" si="27"/>
        <v>0</v>
      </c>
      <c r="AG137" s="14">
        <f t="shared" si="27"/>
        <v>0</v>
      </c>
      <c r="AH137" s="14">
        <f t="shared" si="27"/>
        <v>0</v>
      </c>
      <c r="AI137" s="14">
        <f t="shared" si="27"/>
        <v>0</v>
      </c>
      <c r="AJ137" s="14">
        <f t="shared" si="27"/>
        <v>0</v>
      </c>
      <c r="AK137" s="14">
        <f t="shared" si="27"/>
        <v>0</v>
      </c>
      <c r="AL137" s="14">
        <f t="shared" si="27"/>
        <v>300</v>
      </c>
      <c r="AM137" s="14">
        <f t="shared" si="27"/>
        <v>0</v>
      </c>
      <c r="AN137" s="14">
        <f t="shared" si="27"/>
        <v>0</v>
      </c>
      <c r="AO137" s="14">
        <f t="shared" si="27"/>
        <v>0</v>
      </c>
      <c r="AP137" s="14">
        <f t="shared" si="27"/>
        <v>0</v>
      </c>
      <c r="AQ137" s="14">
        <f t="shared" si="27"/>
        <v>300</v>
      </c>
      <c r="AR137" s="14">
        <f t="shared" si="27"/>
        <v>0</v>
      </c>
      <c r="AS137" s="14">
        <f t="shared" si="27"/>
        <v>0</v>
      </c>
      <c r="AT137" s="14">
        <f t="shared" si="27"/>
        <v>0</v>
      </c>
      <c r="AU137" s="14">
        <f t="shared" si="27"/>
        <v>0</v>
      </c>
      <c r="AV137" s="14" t="str">
        <f t="shared" si="27"/>
        <v>Иные закупки товаров, работ и услуг для обеспечения государственных (муниципальных) нужд</v>
      </c>
      <c r="AW137" s="14">
        <v>25000</v>
      </c>
      <c r="AX137" s="21">
        <f t="shared" si="3"/>
        <v>100</v>
      </c>
    </row>
    <row r="138" spans="1:50" ht="49.5" customHeight="1">
      <c r="A138" s="89" t="s">
        <v>30</v>
      </c>
      <c r="B138" s="16" t="s">
        <v>18</v>
      </c>
      <c r="C138" s="16" t="s">
        <v>35</v>
      </c>
      <c r="D138" s="16" t="s">
        <v>134</v>
      </c>
      <c r="E138" s="11" t="s">
        <v>138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 t="s">
        <v>31</v>
      </c>
      <c r="U138" s="16"/>
      <c r="V138" s="17"/>
      <c r="W138" s="17"/>
      <c r="X138" s="17"/>
      <c r="Y138" s="17"/>
      <c r="Z138" s="15" t="s">
        <v>30</v>
      </c>
      <c r="AA138" s="19">
        <v>25000</v>
      </c>
      <c r="AB138" s="19">
        <f aca="true" t="shared" si="28" ref="AB138:AV138">AB139</f>
        <v>0</v>
      </c>
      <c r="AC138" s="19">
        <f t="shared" si="28"/>
        <v>0</v>
      </c>
      <c r="AD138" s="19">
        <f t="shared" si="28"/>
        <v>0</v>
      </c>
      <c r="AE138" s="19">
        <f t="shared" si="28"/>
        <v>0</v>
      </c>
      <c r="AF138" s="19">
        <f t="shared" si="28"/>
        <v>0</v>
      </c>
      <c r="AG138" s="19">
        <f t="shared" si="28"/>
        <v>0</v>
      </c>
      <c r="AH138" s="19">
        <f t="shared" si="28"/>
        <v>0</v>
      </c>
      <c r="AI138" s="19">
        <f t="shared" si="28"/>
        <v>0</v>
      </c>
      <c r="AJ138" s="19">
        <f t="shared" si="28"/>
        <v>0</v>
      </c>
      <c r="AK138" s="19">
        <f t="shared" si="28"/>
        <v>0</v>
      </c>
      <c r="AL138" s="19">
        <f t="shared" si="28"/>
        <v>300</v>
      </c>
      <c r="AM138" s="19">
        <f t="shared" si="28"/>
        <v>0</v>
      </c>
      <c r="AN138" s="19">
        <f t="shared" si="28"/>
        <v>0</v>
      </c>
      <c r="AO138" s="19">
        <f t="shared" si="28"/>
        <v>0</v>
      </c>
      <c r="AP138" s="19">
        <f t="shared" si="28"/>
        <v>0</v>
      </c>
      <c r="AQ138" s="19">
        <f t="shared" si="28"/>
        <v>300</v>
      </c>
      <c r="AR138" s="19">
        <f t="shared" si="28"/>
        <v>0</v>
      </c>
      <c r="AS138" s="19">
        <f t="shared" si="28"/>
        <v>0</v>
      </c>
      <c r="AT138" s="19">
        <f t="shared" si="28"/>
        <v>0</v>
      </c>
      <c r="AU138" s="19">
        <f t="shared" si="28"/>
        <v>0</v>
      </c>
      <c r="AV138" s="19" t="str">
        <f t="shared" si="28"/>
        <v>Иные закупки товаров, работ и услуг для обеспечения государственных (муниципальных) нужд</v>
      </c>
      <c r="AW138" s="19">
        <v>25000</v>
      </c>
      <c r="AX138" s="21">
        <f aca="true" t="shared" si="29" ref="AX138:AX207">AW138/AA138*100</f>
        <v>100</v>
      </c>
    </row>
    <row r="139" spans="1:50" ht="59.25" customHeight="1">
      <c r="A139" s="89" t="s">
        <v>32</v>
      </c>
      <c r="B139" s="16" t="s">
        <v>18</v>
      </c>
      <c r="C139" s="16" t="s">
        <v>35</v>
      </c>
      <c r="D139" s="16" t="s">
        <v>134</v>
      </c>
      <c r="E139" s="11" t="s">
        <v>138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 t="s">
        <v>33</v>
      </c>
      <c r="U139" s="16"/>
      <c r="V139" s="17"/>
      <c r="W139" s="17"/>
      <c r="X139" s="17"/>
      <c r="Y139" s="17"/>
      <c r="Z139" s="15" t="s">
        <v>32</v>
      </c>
      <c r="AA139" s="19">
        <v>25000</v>
      </c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8">
        <v>300</v>
      </c>
      <c r="AM139" s="18"/>
      <c r="AN139" s="18"/>
      <c r="AO139" s="18"/>
      <c r="AP139" s="18"/>
      <c r="AQ139" s="18">
        <v>300</v>
      </c>
      <c r="AR139" s="18"/>
      <c r="AS139" s="18"/>
      <c r="AT139" s="18"/>
      <c r="AU139" s="18"/>
      <c r="AV139" s="15" t="s">
        <v>32</v>
      </c>
      <c r="AW139" s="19">
        <v>25000</v>
      </c>
      <c r="AX139" s="21">
        <f t="shared" si="29"/>
        <v>100</v>
      </c>
    </row>
    <row r="140" spans="1:50" ht="33" customHeight="1">
      <c r="A140" s="87" t="s">
        <v>139</v>
      </c>
      <c r="B140" s="4" t="s">
        <v>18</v>
      </c>
      <c r="C140" s="4" t="s">
        <v>140</v>
      </c>
      <c r="D140" s="4" t="s">
        <v>21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6"/>
      <c r="W140" s="6"/>
      <c r="X140" s="6"/>
      <c r="Y140" s="6"/>
      <c r="Z140" s="9" t="s">
        <v>139</v>
      </c>
      <c r="AA140" s="8">
        <v>43163669.68</v>
      </c>
      <c r="AB140" s="8">
        <f aca="true" t="shared" si="30" ref="AB140:AV140">AB141+AB156+AB173</f>
        <v>0</v>
      </c>
      <c r="AC140" s="8">
        <f t="shared" si="30"/>
        <v>0</v>
      </c>
      <c r="AD140" s="8">
        <f t="shared" si="30"/>
        <v>0</v>
      </c>
      <c r="AE140" s="8">
        <f t="shared" si="30"/>
        <v>0</v>
      </c>
      <c r="AF140" s="8">
        <f t="shared" si="30"/>
        <v>0</v>
      </c>
      <c r="AG140" s="8">
        <f t="shared" si="30"/>
        <v>0</v>
      </c>
      <c r="AH140" s="8">
        <f t="shared" si="30"/>
        <v>0</v>
      </c>
      <c r="AI140" s="8">
        <f t="shared" si="30"/>
        <v>0</v>
      </c>
      <c r="AJ140" s="8">
        <f t="shared" si="30"/>
        <v>0</v>
      </c>
      <c r="AK140" s="8">
        <f t="shared" si="30"/>
        <v>0</v>
      </c>
      <c r="AL140" s="8">
        <f t="shared" si="30"/>
        <v>43008</v>
      </c>
      <c r="AM140" s="8">
        <f t="shared" si="30"/>
        <v>0</v>
      </c>
      <c r="AN140" s="8">
        <f t="shared" si="30"/>
        <v>28853.7</v>
      </c>
      <c r="AO140" s="8">
        <f t="shared" si="30"/>
        <v>0</v>
      </c>
      <c r="AP140" s="8">
        <f t="shared" si="30"/>
        <v>0</v>
      </c>
      <c r="AQ140" s="8">
        <f t="shared" si="30"/>
        <v>12045.7</v>
      </c>
      <c r="AR140" s="8">
        <f t="shared" si="30"/>
        <v>0</v>
      </c>
      <c r="AS140" s="8">
        <f t="shared" si="30"/>
        <v>0</v>
      </c>
      <c r="AT140" s="8">
        <f t="shared" si="30"/>
        <v>0</v>
      </c>
      <c r="AU140" s="8">
        <f t="shared" si="30"/>
        <v>0</v>
      </c>
      <c r="AV140" s="8" t="e">
        <f t="shared" si="30"/>
        <v>#VALUE!</v>
      </c>
      <c r="AW140" s="8">
        <v>3296520.89</v>
      </c>
      <c r="AX140" s="22">
        <f t="shared" si="29"/>
        <v>7.63725817206745</v>
      </c>
    </row>
    <row r="141" spans="1:50" ht="16.5" customHeight="1">
      <c r="A141" s="87" t="s">
        <v>141</v>
      </c>
      <c r="B141" s="4" t="s">
        <v>18</v>
      </c>
      <c r="C141" s="4" t="s">
        <v>140</v>
      </c>
      <c r="D141" s="4" t="s">
        <v>20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6"/>
      <c r="W141" s="6"/>
      <c r="X141" s="6"/>
      <c r="Y141" s="6"/>
      <c r="Z141" s="9" t="s">
        <v>141</v>
      </c>
      <c r="AA141" s="22">
        <v>496100.6</v>
      </c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7">
        <v>4780</v>
      </c>
      <c r="AM141" s="7"/>
      <c r="AN141" s="7"/>
      <c r="AO141" s="7"/>
      <c r="AP141" s="7"/>
      <c r="AQ141" s="7">
        <v>4180</v>
      </c>
      <c r="AR141" s="7"/>
      <c r="AS141" s="7"/>
      <c r="AT141" s="7"/>
      <c r="AU141" s="7"/>
      <c r="AV141" s="9" t="s">
        <v>141</v>
      </c>
      <c r="AW141" s="8">
        <v>213446.63</v>
      </c>
      <c r="AX141" s="22">
        <f t="shared" si="29"/>
        <v>43.02486834323523</v>
      </c>
    </row>
    <row r="142" spans="1:50" ht="117" customHeight="1">
      <c r="A142" s="88" t="s">
        <v>86</v>
      </c>
      <c r="B142" s="11" t="s">
        <v>18</v>
      </c>
      <c r="C142" s="11" t="s">
        <v>140</v>
      </c>
      <c r="D142" s="11" t="s">
        <v>20</v>
      </c>
      <c r="E142" s="11" t="s">
        <v>87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2"/>
      <c r="W142" s="12"/>
      <c r="X142" s="12"/>
      <c r="Y142" s="12"/>
      <c r="Z142" s="10" t="s">
        <v>86</v>
      </c>
      <c r="AA142" s="14">
        <v>64000</v>
      </c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3">
        <v>4400</v>
      </c>
      <c r="AM142" s="13"/>
      <c r="AN142" s="13"/>
      <c r="AO142" s="13"/>
      <c r="AP142" s="13"/>
      <c r="AQ142" s="13">
        <v>3800</v>
      </c>
      <c r="AR142" s="13"/>
      <c r="AS142" s="13"/>
      <c r="AT142" s="13"/>
      <c r="AU142" s="13"/>
      <c r="AV142" s="10" t="s">
        <v>86</v>
      </c>
      <c r="AW142" s="14">
        <v>25350.2</v>
      </c>
      <c r="AX142" s="21">
        <f t="shared" si="29"/>
        <v>39.6096875</v>
      </c>
    </row>
    <row r="143" spans="1:50" ht="83.25" customHeight="1">
      <c r="A143" s="88" t="s">
        <v>142</v>
      </c>
      <c r="B143" s="11" t="s">
        <v>18</v>
      </c>
      <c r="C143" s="11" t="s">
        <v>140</v>
      </c>
      <c r="D143" s="11" t="s">
        <v>20</v>
      </c>
      <c r="E143" s="11" t="s">
        <v>143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2"/>
      <c r="W143" s="12"/>
      <c r="X143" s="12"/>
      <c r="Y143" s="12"/>
      <c r="Z143" s="10" t="s">
        <v>142</v>
      </c>
      <c r="AA143" s="14">
        <v>64000</v>
      </c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3">
        <v>4400</v>
      </c>
      <c r="AM143" s="13"/>
      <c r="AN143" s="13"/>
      <c r="AO143" s="13"/>
      <c r="AP143" s="13"/>
      <c r="AQ143" s="13">
        <v>3800</v>
      </c>
      <c r="AR143" s="13"/>
      <c r="AS143" s="13"/>
      <c r="AT143" s="13"/>
      <c r="AU143" s="13"/>
      <c r="AV143" s="10" t="s">
        <v>142</v>
      </c>
      <c r="AW143" s="14">
        <v>25350.2</v>
      </c>
      <c r="AX143" s="21">
        <f t="shared" si="29"/>
        <v>39.6096875</v>
      </c>
    </row>
    <row r="144" spans="1:50" ht="66.75" customHeight="1">
      <c r="A144" s="88" t="s">
        <v>144</v>
      </c>
      <c r="B144" s="11" t="s">
        <v>18</v>
      </c>
      <c r="C144" s="11" t="s">
        <v>140</v>
      </c>
      <c r="D144" s="11" t="s">
        <v>20</v>
      </c>
      <c r="E144" s="11" t="s">
        <v>145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2"/>
      <c r="W144" s="12"/>
      <c r="X144" s="12"/>
      <c r="Y144" s="12"/>
      <c r="Z144" s="10" t="s">
        <v>144</v>
      </c>
      <c r="AA144" s="14">
        <v>64000</v>
      </c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3">
        <v>4400</v>
      </c>
      <c r="AM144" s="13"/>
      <c r="AN144" s="13"/>
      <c r="AO144" s="13"/>
      <c r="AP144" s="13"/>
      <c r="AQ144" s="13">
        <v>3800</v>
      </c>
      <c r="AR144" s="13"/>
      <c r="AS144" s="13"/>
      <c r="AT144" s="13"/>
      <c r="AU144" s="13"/>
      <c r="AV144" s="10" t="s">
        <v>144</v>
      </c>
      <c r="AW144" s="14">
        <v>25350.2</v>
      </c>
      <c r="AX144" s="21">
        <f t="shared" si="29"/>
        <v>39.6096875</v>
      </c>
    </row>
    <row r="145" spans="1:50" ht="49.5" customHeight="1">
      <c r="A145" s="88" t="s">
        <v>146</v>
      </c>
      <c r="B145" s="11" t="s">
        <v>18</v>
      </c>
      <c r="C145" s="11" t="s">
        <v>140</v>
      </c>
      <c r="D145" s="11" t="s">
        <v>20</v>
      </c>
      <c r="E145" s="11" t="s">
        <v>147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2"/>
      <c r="W145" s="12"/>
      <c r="X145" s="12"/>
      <c r="Y145" s="12"/>
      <c r="Z145" s="10" t="s">
        <v>146</v>
      </c>
      <c r="AA145" s="14">
        <v>64000</v>
      </c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3">
        <v>900</v>
      </c>
      <c r="AM145" s="13"/>
      <c r="AN145" s="13"/>
      <c r="AO145" s="13"/>
      <c r="AP145" s="13"/>
      <c r="AQ145" s="13">
        <v>900</v>
      </c>
      <c r="AR145" s="13"/>
      <c r="AS145" s="13"/>
      <c r="AT145" s="13"/>
      <c r="AU145" s="13"/>
      <c r="AV145" s="10" t="s">
        <v>146</v>
      </c>
      <c r="AW145" s="14">
        <v>25350.2</v>
      </c>
      <c r="AX145" s="21">
        <f t="shared" si="29"/>
        <v>39.6096875</v>
      </c>
    </row>
    <row r="146" spans="1:50" ht="49.5" customHeight="1">
      <c r="A146" s="89" t="s">
        <v>30</v>
      </c>
      <c r="B146" s="16" t="s">
        <v>18</v>
      </c>
      <c r="C146" s="16" t="s">
        <v>140</v>
      </c>
      <c r="D146" s="16" t="s">
        <v>20</v>
      </c>
      <c r="E146" s="11" t="s">
        <v>147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 t="s">
        <v>31</v>
      </c>
      <c r="U146" s="16"/>
      <c r="V146" s="17"/>
      <c r="W146" s="17"/>
      <c r="X146" s="17"/>
      <c r="Y146" s="17"/>
      <c r="Z146" s="15" t="s">
        <v>30</v>
      </c>
      <c r="AA146" s="19">
        <v>64000</v>
      </c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8">
        <v>900</v>
      </c>
      <c r="AM146" s="18"/>
      <c r="AN146" s="18"/>
      <c r="AO146" s="18"/>
      <c r="AP146" s="18"/>
      <c r="AQ146" s="18">
        <v>900</v>
      </c>
      <c r="AR146" s="18"/>
      <c r="AS146" s="18"/>
      <c r="AT146" s="18"/>
      <c r="AU146" s="18"/>
      <c r="AV146" s="15" t="s">
        <v>30</v>
      </c>
      <c r="AW146" s="19">
        <v>25350.2</v>
      </c>
      <c r="AX146" s="60">
        <f t="shared" si="29"/>
        <v>39.6096875</v>
      </c>
    </row>
    <row r="147" spans="1:50" ht="66.75" customHeight="1">
      <c r="A147" s="89" t="s">
        <v>32</v>
      </c>
      <c r="B147" s="16" t="s">
        <v>18</v>
      </c>
      <c r="C147" s="16" t="s">
        <v>140</v>
      </c>
      <c r="D147" s="16" t="s">
        <v>20</v>
      </c>
      <c r="E147" s="11" t="s">
        <v>147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 t="s">
        <v>33</v>
      </c>
      <c r="U147" s="16"/>
      <c r="V147" s="17"/>
      <c r="W147" s="17"/>
      <c r="X147" s="17"/>
      <c r="Y147" s="17"/>
      <c r="Z147" s="15" t="s">
        <v>32</v>
      </c>
      <c r="AA147" s="19">
        <v>64000</v>
      </c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8">
        <v>900</v>
      </c>
      <c r="AM147" s="18"/>
      <c r="AN147" s="18"/>
      <c r="AO147" s="18"/>
      <c r="AP147" s="18"/>
      <c r="AQ147" s="18">
        <v>900</v>
      </c>
      <c r="AR147" s="18"/>
      <c r="AS147" s="18"/>
      <c r="AT147" s="18"/>
      <c r="AU147" s="18"/>
      <c r="AV147" s="15" t="s">
        <v>32</v>
      </c>
      <c r="AW147" s="19">
        <v>25350.2</v>
      </c>
      <c r="AX147" s="60">
        <f t="shared" si="29"/>
        <v>39.6096875</v>
      </c>
    </row>
    <row r="148" spans="1:50" ht="96" customHeight="1">
      <c r="A148" s="88" t="s">
        <v>148</v>
      </c>
      <c r="B148" s="11" t="s">
        <v>18</v>
      </c>
      <c r="C148" s="11" t="s">
        <v>140</v>
      </c>
      <c r="D148" s="11" t="s">
        <v>20</v>
      </c>
      <c r="E148" s="11" t="s">
        <v>149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2"/>
      <c r="W148" s="12"/>
      <c r="X148" s="12"/>
      <c r="Y148" s="12"/>
      <c r="Z148" s="10" t="s">
        <v>148</v>
      </c>
      <c r="AA148" s="14">
        <v>0</v>
      </c>
      <c r="AB148" s="14">
        <f aca="true" t="shared" si="31" ref="AB148:AW148">AB149</f>
        <v>0</v>
      </c>
      <c r="AC148" s="14">
        <f t="shared" si="31"/>
        <v>0</v>
      </c>
      <c r="AD148" s="14">
        <f t="shared" si="31"/>
        <v>0</v>
      </c>
      <c r="AE148" s="14">
        <f t="shared" si="31"/>
        <v>0</v>
      </c>
      <c r="AF148" s="14">
        <f t="shared" si="31"/>
        <v>0</v>
      </c>
      <c r="AG148" s="14">
        <f t="shared" si="31"/>
        <v>0</v>
      </c>
      <c r="AH148" s="14">
        <f t="shared" si="31"/>
        <v>0</v>
      </c>
      <c r="AI148" s="14">
        <f t="shared" si="31"/>
        <v>0</v>
      </c>
      <c r="AJ148" s="14">
        <f t="shared" si="31"/>
        <v>0</v>
      </c>
      <c r="AK148" s="14">
        <f t="shared" si="31"/>
        <v>0</v>
      </c>
      <c r="AL148" s="14">
        <f t="shared" si="31"/>
        <v>3500</v>
      </c>
      <c r="AM148" s="14">
        <f t="shared" si="31"/>
        <v>0</v>
      </c>
      <c r="AN148" s="14">
        <f t="shared" si="31"/>
        <v>0</v>
      </c>
      <c r="AO148" s="14">
        <f t="shared" si="31"/>
        <v>0</v>
      </c>
      <c r="AP148" s="14">
        <f t="shared" si="31"/>
        <v>0</v>
      </c>
      <c r="AQ148" s="14">
        <f t="shared" si="31"/>
        <v>2900</v>
      </c>
      <c r="AR148" s="14">
        <f t="shared" si="31"/>
        <v>0</v>
      </c>
      <c r="AS148" s="14">
        <f t="shared" si="31"/>
        <v>0</v>
      </c>
      <c r="AT148" s="14">
        <f t="shared" si="31"/>
        <v>0</v>
      </c>
      <c r="AU148" s="14">
        <f t="shared" si="31"/>
        <v>0</v>
      </c>
      <c r="AV148" s="14" t="str">
        <f t="shared" si="31"/>
        <v>Субсидии некоммерческим организациям (за исключением государственных (муниципальных) учреждений)</v>
      </c>
      <c r="AW148" s="14">
        <f t="shared" si="31"/>
        <v>0</v>
      </c>
      <c r="AX148" s="21">
        <v>0</v>
      </c>
    </row>
    <row r="149" spans="1:50" ht="66.75" customHeight="1">
      <c r="A149" s="89" t="s">
        <v>150</v>
      </c>
      <c r="B149" s="16" t="s">
        <v>18</v>
      </c>
      <c r="C149" s="16" t="s">
        <v>140</v>
      </c>
      <c r="D149" s="16" t="s">
        <v>20</v>
      </c>
      <c r="E149" s="11" t="s">
        <v>149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 t="s">
        <v>151</v>
      </c>
      <c r="U149" s="16"/>
      <c r="V149" s="17"/>
      <c r="W149" s="17"/>
      <c r="X149" s="17"/>
      <c r="Y149" s="17"/>
      <c r="Z149" s="15" t="s">
        <v>150</v>
      </c>
      <c r="AA149" s="19">
        <v>0</v>
      </c>
      <c r="AB149" s="19">
        <f aca="true" t="shared" si="32" ref="AB149:AW149">AB150</f>
        <v>0</v>
      </c>
      <c r="AC149" s="19">
        <f t="shared" si="32"/>
        <v>0</v>
      </c>
      <c r="AD149" s="19">
        <f t="shared" si="32"/>
        <v>0</v>
      </c>
      <c r="AE149" s="19">
        <f t="shared" si="32"/>
        <v>0</v>
      </c>
      <c r="AF149" s="19">
        <f t="shared" si="32"/>
        <v>0</v>
      </c>
      <c r="AG149" s="19">
        <f t="shared" si="32"/>
        <v>0</v>
      </c>
      <c r="AH149" s="19">
        <f t="shared" si="32"/>
        <v>0</v>
      </c>
      <c r="AI149" s="19">
        <f t="shared" si="32"/>
        <v>0</v>
      </c>
      <c r="AJ149" s="19">
        <f t="shared" si="32"/>
        <v>0</v>
      </c>
      <c r="AK149" s="19">
        <f t="shared" si="32"/>
        <v>0</v>
      </c>
      <c r="AL149" s="19">
        <f t="shared" si="32"/>
        <v>3500</v>
      </c>
      <c r="AM149" s="19">
        <f t="shared" si="32"/>
        <v>0</v>
      </c>
      <c r="AN149" s="19">
        <f t="shared" si="32"/>
        <v>0</v>
      </c>
      <c r="AO149" s="19">
        <f t="shared" si="32"/>
        <v>0</v>
      </c>
      <c r="AP149" s="19">
        <f t="shared" si="32"/>
        <v>0</v>
      </c>
      <c r="AQ149" s="19">
        <f t="shared" si="32"/>
        <v>2900</v>
      </c>
      <c r="AR149" s="19">
        <f t="shared" si="32"/>
        <v>0</v>
      </c>
      <c r="AS149" s="19">
        <f t="shared" si="32"/>
        <v>0</v>
      </c>
      <c r="AT149" s="19">
        <f t="shared" si="32"/>
        <v>0</v>
      </c>
      <c r="AU149" s="19">
        <f t="shared" si="32"/>
        <v>0</v>
      </c>
      <c r="AV149" s="19" t="str">
        <f t="shared" si="32"/>
        <v>Субсидии некоммерческим организациям (за исключением государственных (муниципальных) учреждений)</v>
      </c>
      <c r="AW149" s="19">
        <f t="shared" si="32"/>
        <v>0</v>
      </c>
      <c r="AX149" s="21">
        <v>0</v>
      </c>
    </row>
    <row r="150" spans="1:50" ht="66.75" customHeight="1">
      <c r="A150" s="89" t="s">
        <v>152</v>
      </c>
      <c r="B150" s="16" t="s">
        <v>18</v>
      </c>
      <c r="C150" s="16" t="s">
        <v>140</v>
      </c>
      <c r="D150" s="16" t="s">
        <v>20</v>
      </c>
      <c r="E150" s="11" t="s">
        <v>149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 t="s">
        <v>153</v>
      </c>
      <c r="U150" s="16"/>
      <c r="V150" s="17"/>
      <c r="W150" s="17"/>
      <c r="X150" s="17"/>
      <c r="Y150" s="17"/>
      <c r="Z150" s="15" t="s">
        <v>152</v>
      </c>
      <c r="AA150" s="19">
        <v>0</v>
      </c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8">
        <v>3500</v>
      </c>
      <c r="AM150" s="18"/>
      <c r="AN150" s="18"/>
      <c r="AO150" s="18"/>
      <c r="AP150" s="18"/>
      <c r="AQ150" s="18">
        <v>2900</v>
      </c>
      <c r="AR150" s="18"/>
      <c r="AS150" s="18"/>
      <c r="AT150" s="18"/>
      <c r="AU150" s="18"/>
      <c r="AV150" s="15" t="s">
        <v>152</v>
      </c>
      <c r="AW150" s="19">
        <v>0</v>
      </c>
      <c r="AX150" s="21">
        <v>0</v>
      </c>
    </row>
    <row r="151" spans="1:50" ht="33" customHeight="1">
      <c r="A151" s="88" t="s">
        <v>50</v>
      </c>
      <c r="B151" s="11" t="s">
        <v>18</v>
      </c>
      <c r="C151" s="11" t="s">
        <v>140</v>
      </c>
      <c r="D151" s="11" t="s">
        <v>20</v>
      </c>
      <c r="E151" s="11" t="s">
        <v>51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2"/>
      <c r="W151" s="12"/>
      <c r="X151" s="12"/>
      <c r="Y151" s="12"/>
      <c r="Z151" s="10" t="s">
        <v>50</v>
      </c>
      <c r="AA151" s="14">
        <v>432100.6</v>
      </c>
      <c r="AB151" s="14">
        <f aca="true" t="shared" si="33" ref="AB151:AV151">AB152</f>
        <v>0</v>
      </c>
      <c r="AC151" s="14">
        <f t="shared" si="33"/>
        <v>0</v>
      </c>
      <c r="AD151" s="14">
        <f t="shared" si="33"/>
        <v>0</v>
      </c>
      <c r="AE151" s="14">
        <f t="shared" si="33"/>
        <v>0</v>
      </c>
      <c r="AF151" s="14">
        <f t="shared" si="33"/>
        <v>0</v>
      </c>
      <c r="AG151" s="14">
        <f t="shared" si="33"/>
        <v>0</v>
      </c>
      <c r="AH151" s="14">
        <f t="shared" si="33"/>
        <v>0</v>
      </c>
      <c r="AI151" s="14">
        <f t="shared" si="33"/>
        <v>0</v>
      </c>
      <c r="AJ151" s="14">
        <f t="shared" si="33"/>
        <v>0</v>
      </c>
      <c r="AK151" s="14">
        <f t="shared" si="33"/>
        <v>0</v>
      </c>
      <c r="AL151" s="14">
        <f t="shared" si="33"/>
        <v>380</v>
      </c>
      <c r="AM151" s="14">
        <f t="shared" si="33"/>
        <v>0</v>
      </c>
      <c r="AN151" s="14">
        <f t="shared" si="33"/>
        <v>0</v>
      </c>
      <c r="AO151" s="14">
        <f t="shared" si="33"/>
        <v>0</v>
      </c>
      <c r="AP151" s="14">
        <f t="shared" si="33"/>
        <v>0</v>
      </c>
      <c r="AQ151" s="14">
        <f t="shared" si="33"/>
        <v>380</v>
      </c>
      <c r="AR151" s="14">
        <f t="shared" si="33"/>
        <v>0</v>
      </c>
      <c r="AS151" s="14">
        <f t="shared" si="33"/>
        <v>0</v>
      </c>
      <c r="AT151" s="14">
        <f t="shared" si="33"/>
        <v>0</v>
      </c>
      <c r="AU151" s="14">
        <f t="shared" si="33"/>
        <v>0</v>
      </c>
      <c r="AV151" s="14" t="str">
        <f t="shared" si="33"/>
        <v>Иные закупки товаров, работ и услуг для обеспечения государственных (муниципальных) нужд</v>
      </c>
      <c r="AW151" s="14">
        <v>188096.43</v>
      </c>
      <c r="AX151" s="21">
        <f t="shared" si="29"/>
        <v>43.53070326678556</v>
      </c>
    </row>
    <row r="152" spans="1:50" ht="33" customHeight="1">
      <c r="A152" s="88" t="s">
        <v>52</v>
      </c>
      <c r="B152" s="11" t="s">
        <v>18</v>
      </c>
      <c r="C152" s="11" t="s">
        <v>140</v>
      </c>
      <c r="D152" s="11" t="s">
        <v>20</v>
      </c>
      <c r="E152" s="11" t="s">
        <v>53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2"/>
      <c r="W152" s="12"/>
      <c r="X152" s="12"/>
      <c r="Y152" s="12"/>
      <c r="Z152" s="10" t="s">
        <v>52</v>
      </c>
      <c r="AA152" s="14">
        <v>432100.6</v>
      </c>
      <c r="AB152" s="14">
        <f aca="true" t="shared" si="34" ref="AB152:AV152">AB153</f>
        <v>0</v>
      </c>
      <c r="AC152" s="14">
        <f t="shared" si="34"/>
        <v>0</v>
      </c>
      <c r="AD152" s="14">
        <f t="shared" si="34"/>
        <v>0</v>
      </c>
      <c r="AE152" s="14">
        <f t="shared" si="34"/>
        <v>0</v>
      </c>
      <c r="AF152" s="14">
        <f t="shared" si="34"/>
        <v>0</v>
      </c>
      <c r="AG152" s="14">
        <f t="shared" si="34"/>
        <v>0</v>
      </c>
      <c r="AH152" s="14">
        <f t="shared" si="34"/>
        <v>0</v>
      </c>
      <c r="AI152" s="14">
        <f t="shared" si="34"/>
        <v>0</v>
      </c>
      <c r="AJ152" s="14">
        <f t="shared" si="34"/>
        <v>0</v>
      </c>
      <c r="AK152" s="14">
        <f t="shared" si="34"/>
        <v>0</v>
      </c>
      <c r="AL152" s="14">
        <f t="shared" si="34"/>
        <v>380</v>
      </c>
      <c r="AM152" s="14">
        <f t="shared" si="34"/>
        <v>0</v>
      </c>
      <c r="AN152" s="14">
        <f t="shared" si="34"/>
        <v>0</v>
      </c>
      <c r="AO152" s="14">
        <f t="shared" si="34"/>
        <v>0</v>
      </c>
      <c r="AP152" s="14">
        <f t="shared" si="34"/>
        <v>0</v>
      </c>
      <c r="AQ152" s="14">
        <f t="shared" si="34"/>
        <v>380</v>
      </c>
      <c r="AR152" s="14">
        <f t="shared" si="34"/>
        <v>0</v>
      </c>
      <c r="AS152" s="14">
        <f t="shared" si="34"/>
        <v>0</v>
      </c>
      <c r="AT152" s="14">
        <f t="shared" si="34"/>
        <v>0</v>
      </c>
      <c r="AU152" s="14">
        <f t="shared" si="34"/>
        <v>0</v>
      </c>
      <c r="AV152" s="14" t="str">
        <f t="shared" si="34"/>
        <v>Иные закупки товаров, работ и услуг для обеспечения государственных (муниципальных) нужд</v>
      </c>
      <c r="AW152" s="14">
        <v>188096.43</v>
      </c>
      <c r="AX152" s="21">
        <f t="shared" si="29"/>
        <v>43.53070326678556</v>
      </c>
    </row>
    <row r="153" spans="1:50" ht="99.75" customHeight="1">
      <c r="A153" s="88" t="s">
        <v>154</v>
      </c>
      <c r="B153" s="11" t="s">
        <v>18</v>
      </c>
      <c r="C153" s="11" t="s">
        <v>140</v>
      </c>
      <c r="D153" s="11" t="s">
        <v>20</v>
      </c>
      <c r="E153" s="11" t="s">
        <v>155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2"/>
      <c r="W153" s="12"/>
      <c r="X153" s="12"/>
      <c r="Y153" s="12"/>
      <c r="Z153" s="10" t="s">
        <v>154</v>
      </c>
      <c r="AA153" s="14">
        <v>432100.6</v>
      </c>
      <c r="AB153" s="14">
        <f aca="true" t="shared" si="35" ref="AB153:AV153">AB154</f>
        <v>0</v>
      </c>
      <c r="AC153" s="14">
        <f t="shared" si="35"/>
        <v>0</v>
      </c>
      <c r="AD153" s="14">
        <f t="shared" si="35"/>
        <v>0</v>
      </c>
      <c r="AE153" s="14">
        <f t="shared" si="35"/>
        <v>0</v>
      </c>
      <c r="AF153" s="14">
        <f t="shared" si="35"/>
        <v>0</v>
      </c>
      <c r="AG153" s="14">
        <f t="shared" si="35"/>
        <v>0</v>
      </c>
      <c r="AH153" s="14">
        <f t="shared" si="35"/>
        <v>0</v>
      </c>
      <c r="AI153" s="14">
        <f t="shared" si="35"/>
        <v>0</v>
      </c>
      <c r="AJ153" s="14">
        <f t="shared" si="35"/>
        <v>0</v>
      </c>
      <c r="AK153" s="14">
        <f t="shared" si="35"/>
        <v>0</v>
      </c>
      <c r="AL153" s="14">
        <f t="shared" si="35"/>
        <v>380</v>
      </c>
      <c r="AM153" s="14">
        <f t="shared" si="35"/>
        <v>0</v>
      </c>
      <c r="AN153" s="14">
        <f t="shared" si="35"/>
        <v>0</v>
      </c>
      <c r="AO153" s="14">
        <f t="shared" si="35"/>
        <v>0</v>
      </c>
      <c r="AP153" s="14">
        <f t="shared" si="35"/>
        <v>0</v>
      </c>
      <c r="AQ153" s="14">
        <f t="shared" si="35"/>
        <v>380</v>
      </c>
      <c r="AR153" s="14">
        <f t="shared" si="35"/>
        <v>0</v>
      </c>
      <c r="AS153" s="14">
        <f t="shared" si="35"/>
        <v>0</v>
      </c>
      <c r="AT153" s="14">
        <f t="shared" si="35"/>
        <v>0</v>
      </c>
      <c r="AU153" s="14">
        <f t="shared" si="35"/>
        <v>0</v>
      </c>
      <c r="AV153" s="14" t="str">
        <f t="shared" si="35"/>
        <v>Иные закупки товаров, работ и услуг для обеспечения государственных (муниципальных) нужд</v>
      </c>
      <c r="AW153" s="14">
        <v>188096.43</v>
      </c>
      <c r="AX153" s="21">
        <f t="shared" si="29"/>
        <v>43.53070326678556</v>
      </c>
    </row>
    <row r="154" spans="1:50" ht="49.5" customHeight="1">
      <c r="A154" s="89" t="s">
        <v>30</v>
      </c>
      <c r="B154" s="16" t="s">
        <v>18</v>
      </c>
      <c r="C154" s="16" t="s">
        <v>140</v>
      </c>
      <c r="D154" s="16" t="s">
        <v>20</v>
      </c>
      <c r="E154" s="11" t="s">
        <v>155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 t="s">
        <v>31</v>
      </c>
      <c r="U154" s="16"/>
      <c r="V154" s="17"/>
      <c r="W154" s="17"/>
      <c r="X154" s="17"/>
      <c r="Y154" s="17"/>
      <c r="Z154" s="15" t="s">
        <v>30</v>
      </c>
      <c r="AA154" s="19">
        <v>432100.6</v>
      </c>
      <c r="AB154" s="19">
        <f aca="true" t="shared" si="36" ref="AB154:AV154">AB155</f>
        <v>0</v>
      </c>
      <c r="AC154" s="19">
        <f t="shared" si="36"/>
        <v>0</v>
      </c>
      <c r="AD154" s="19">
        <f t="shared" si="36"/>
        <v>0</v>
      </c>
      <c r="AE154" s="19">
        <f t="shared" si="36"/>
        <v>0</v>
      </c>
      <c r="AF154" s="19">
        <f t="shared" si="36"/>
        <v>0</v>
      </c>
      <c r="AG154" s="19">
        <f t="shared" si="36"/>
        <v>0</v>
      </c>
      <c r="AH154" s="19">
        <f t="shared" si="36"/>
        <v>0</v>
      </c>
      <c r="AI154" s="19">
        <f t="shared" si="36"/>
        <v>0</v>
      </c>
      <c r="AJ154" s="19">
        <f t="shared" si="36"/>
        <v>0</v>
      </c>
      <c r="AK154" s="19">
        <f t="shared" si="36"/>
        <v>0</v>
      </c>
      <c r="AL154" s="19">
        <f t="shared" si="36"/>
        <v>380</v>
      </c>
      <c r="AM154" s="19">
        <f t="shared" si="36"/>
        <v>0</v>
      </c>
      <c r="AN154" s="19">
        <f t="shared" si="36"/>
        <v>0</v>
      </c>
      <c r="AO154" s="19">
        <f t="shared" si="36"/>
        <v>0</v>
      </c>
      <c r="AP154" s="19">
        <f t="shared" si="36"/>
        <v>0</v>
      </c>
      <c r="AQ154" s="19">
        <f t="shared" si="36"/>
        <v>380</v>
      </c>
      <c r="AR154" s="19">
        <f t="shared" si="36"/>
        <v>0</v>
      </c>
      <c r="AS154" s="19">
        <f t="shared" si="36"/>
        <v>0</v>
      </c>
      <c r="AT154" s="19">
        <f t="shared" si="36"/>
        <v>0</v>
      </c>
      <c r="AU154" s="19">
        <f t="shared" si="36"/>
        <v>0</v>
      </c>
      <c r="AV154" s="19" t="str">
        <f t="shared" si="36"/>
        <v>Иные закупки товаров, работ и услуг для обеспечения государственных (муниципальных) нужд</v>
      </c>
      <c r="AW154" s="19">
        <v>188096.43</v>
      </c>
      <c r="AX154" s="60">
        <f t="shared" si="29"/>
        <v>43.53070326678556</v>
      </c>
    </row>
    <row r="155" spans="1:50" ht="66.75" customHeight="1">
      <c r="A155" s="89" t="s">
        <v>32</v>
      </c>
      <c r="B155" s="16" t="s">
        <v>18</v>
      </c>
      <c r="C155" s="16" t="s">
        <v>140</v>
      </c>
      <c r="D155" s="16" t="s">
        <v>20</v>
      </c>
      <c r="E155" s="11" t="s">
        <v>155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 t="s">
        <v>33</v>
      </c>
      <c r="U155" s="16"/>
      <c r="V155" s="17"/>
      <c r="W155" s="17"/>
      <c r="X155" s="17"/>
      <c r="Y155" s="17"/>
      <c r="Z155" s="15" t="s">
        <v>32</v>
      </c>
      <c r="AA155" s="19">
        <v>432100.6</v>
      </c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8">
        <v>380</v>
      </c>
      <c r="AM155" s="18"/>
      <c r="AN155" s="18"/>
      <c r="AO155" s="18"/>
      <c r="AP155" s="18"/>
      <c r="AQ155" s="18">
        <v>380</v>
      </c>
      <c r="AR155" s="18"/>
      <c r="AS155" s="18"/>
      <c r="AT155" s="18"/>
      <c r="AU155" s="18"/>
      <c r="AV155" s="15" t="s">
        <v>32</v>
      </c>
      <c r="AW155" s="19">
        <v>188096.43</v>
      </c>
      <c r="AX155" s="60">
        <f t="shared" si="29"/>
        <v>43.53070326678556</v>
      </c>
    </row>
    <row r="156" spans="1:50" ht="16.5" customHeight="1">
      <c r="A156" s="87" t="s">
        <v>156</v>
      </c>
      <c r="B156" s="4" t="s">
        <v>18</v>
      </c>
      <c r="C156" s="4" t="s">
        <v>140</v>
      </c>
      <c r="D156" s="4" t="s">
        <v>101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6"/>
      <c r="W156" s="6"/>
      <c r="X156" s="6"/>
      <c r="Y156" s="6"/>
      <c r="Z156" s="9" t="s">
        <v>156</v>
      </c>
      <c r="AA156" s="8">
        <v>27458125</v>
      </c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7">
        <v>31167.7</v>
      </c>
      <c r="AM156" s="7"/>
      <c r="AN156" s="7">
        <v>28853.7</v>
      </c>
      <c r="AO156" s="7"/>
      <c r="AP156" s="7"/>
      <c r="AQ156" s="7">
        <v>3603</v>
      </c>
      <c r="AR156" s="7"/>
      <c r="AS156" s="7"/>
      <c r="AT156" s="7"/>
      <c r="AU156" s="7"/>
      <c r="AV156" s="9" t="s">
        <v>156</v>
      </c>
      <c r="AW156" s="8">
        <v>164091.29</v>
      </c>
      <c r="AX156" s="22">
        <f t="shared" si="29"/>
        <v>0.5976055903307309</v>
      </c>
    </row>
    <row r="157" spans="1:50" ht="99" customHeight="1">
      <c r="A157" s="88" t="s">
        <v>86</v>
      </c>
      <c r="B157" s="11" t="s">
        <v>18</v>
      </c>
      <c r="C157" s="11" t="s">
        <v>140</v>
      </c>
      <c r="D157" s="11" t="s">
        <v>101</v>
      </c>
      <c r="E157" s="11" t="s">
        <v>87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2"/>
      <c r="W157" s="12"/>
      <c r="X157" s="12"/>
      <c r="Y157" s="12"/>
      <c r="Z157" s="10" t="s">
        <v>86</v>
      </c>
      <c r="AA157" s="21">
        <v>27458125</v>
      </c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61">
        <v>31167.7</v>
      </c>
      <c r="AM157" s="61"/>
      <c r="AN157" s="61">
        <v>28853.7</v>
      </c>
      <c r="AO157" s="61"/>
      <c r="AP157" s="61"/>
      <c r="AQ157" s="61">
        <v>3603</v>
      </c>
      <c r="AR157" s="61"/>
      <c r="AS157" s="61"/>
      <c r="AT157" s="61"/>
      <c r="AU157" s="61"/>
      <c r="AV157" s="35" t="s">
        <v>86</v>
      </c>
      <c r="AW157" s="21">
        <v>164091.29</v>
      </c>
      <c r="AX157" s="21">
        <f t="shared" si="29"/>
        <v>0.5976055903307309</v>
      </c>
    </row>
    <row r="158" spans="1:50" ht="83.25" customHeight="1">
      <c r="A158" s="88" t="s">
        <v>142</v>
      </c>
      <c r="B158" s="11" t="s">
        <v>18</v>
      </c>
      <c r="C158" s="11" t="s">
        <v>140</v>
      </c>
      <c r="D158" s="11" t="s">
        <v>101</v>
      </c>
      <c r="E158" s="11" t="s">
        <v>143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2"/>
      <c r="W158" s="12"/>
      <c r="X158" s="12"/>
      <c r="Y158" s="12"/>
      <c r="Z158" s="10" t="s">
        <v>142</v>
      </c>
      <c r="AA158" s="21">
        <v>27458125</v>
      </c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61">
        <v>31167.7</v>
      </c>
      <c r="AM158" s="61"/>
      <c r="AN158" s="61">
        <v>28853.7</v>
      </c>
      <c r="AO158" s="61"/>
      <c r="AP158" s="61"/>
      <c r="AQ158" s="61">
        <v>3603</v>
      </c>
      <c r="AR158" s="61"/>
      <c r="AS158" s="61"/>
      <c r="AT158" s="61"/>
      <c r="AU158" s="61"/>
      <c r="AV158" s="35" t="s">
        <v>142</v>
      </c>
      <c r="AW158" s="21">
        <v>164091.29</v>
      </c>
      <c r="AX158" s="21">
        <f t="shared" si="29"/>
        <v>0.5976055903307309</v>
      </c>
    </row>
    <row r="159" spans="1:50" ht="99.75" customHeight="1">
      <c r="A159" s="88" t="s">
        <v>157</v>
      </c>
      <c r="B159" s="11" t="s">
        <v>18</v>
      </c>
      <c r="C159" s="11" t="s">
        <v>140</v>
      </c>
      <c r="D159" s="11" t="s">
        <v>101</v>
      </c>
      <c r="E159" s="11" t="s">
        <v>158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2"/>
      <c r="W159" s="12"/>
      <c r="X159" s="12"/>
      <c r="Y159" s="12"/>
      <c r="Z159" s="10" t="s">
        <v>157</v>
      </c>
      <c r="AA159" s="14">
        <v>84000</v>
      </c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3">
        <v>500</v>
      </c>
      <c r="AM159" s="13"/>
      <c r="AN159" s="13"/>
      <c r="AO159" s="13"/>
      <c r="AP159" s="13"/>
      <c r="AQ159" s="13">
        <v>500</v>
      </c>
      <c r="AR159" s="13"/>
      <c r="AS159" s="13"/>
      <c r="AT159" s="13"/>
      <c r="AU159" s="13"/>
      <c r="AV159" s="10" t="s">
        <v>157</v>
      </c>
      <c r="AW159" s="14">
        <v>83432.16</v>
      </c>
      <c r="AX159" s="21">
        <f t="shared" si="29"/>
        <v>99.324</v>
      </c>
    </row>
    <row r="160" spans="1:50" ht="33" customHeight="1">
      <c r="A160" s="88" t="s">
        <v>159</v>
      </c>
      <c r="B160" s="11" t="s">
        <v>18</v>
      </c>
      <c r="C160" s="11" t="s">
        <v>140</v>
      </c>
      <c r="D160" s="11" t="s">
        <v>101</v>
      </c>
      <c r="E160" s="11" t="s">
        <v>160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2"/>
      <c r="W160" s="12"/>
      <c r="X160" s="12"/>
      <c r="Y160" s="12"/>
      <c r="Z160" s="10" t="s">
        <v>159</v>
      </c>
      <c r="AA160" s="14">
        <v>84000</v>
      </c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3">
        <v>300</v>
      </c>
      <c r="AM160" s="13"/>
      <c r="AN160" s="13"/>
      <c r="AO160" s="13"/>
      <c r="AP160" s="13"/>
      <c r="AQ160" s="13">
        <v>300</v>
      </c>
      <c r="AR160" s="13"/>
      <c r="AS160" s="13"/>
      <c r="AT160" s="13"/>
      <c r="AU160" s="13"/>
      <c r="AV160" s="10" t="s">
        <v>159</v>
      </c>
      <c r="AW160" s="14">
        <v>83432.16</v>
      </c>
      <c r="AX160" s="21">
        <f t="shared" si="29"/>
        <v>99.324</v>
      </c>
    </row>
    <row r="161" spans="1:50" ht="49.5" customHeight="1">
      <c r="A161" s="89" t="s">
        <v>30</v>
      </c>
      <c r="B161" s="16" t="s">
        <v>18</v>
      </c>
      <c r="C161" s="16" t="s">
        <v>140</v>
      </c>
      <c r="D161" s="16" t="s">
        <v>101</v>
      </c>
      <c r="E161" s="11" t="s">
        <v>160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 t="s">
        <v>31</v>
      </c>
      <c r="U161" s="16"/>
      <c r="V161" s="17"/>
      <c r="W161" s="17"/>
      <c r="X161" s="17"/>
      <c r="Y161" s="17"/>
      <c r="Z161" s="15" t="s">
        <v>30</v>
      </c>
      <c r="AA161" s="60">
        <v>84000</v>
      </c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8">
        <v>300</v>
      </c>
      <c r="AM161" s="18"/>
      <c r="AN161" s="18"/>
      <c r="AO161" s="18"/>
      <c r="AP161" s="18"/>
      <c r="AQ161" s="18">
        <v>300</v>
      </c>
      <c r="AR161" s="18"/>
      <c r="AS161" s="18"/>
      <c r="AT161" s="18"/>
      <c r="AU161" s="18"/>
      <c r="AV161" s="15" t="s">
        <v>30</v>
      </c>
      <c r="AW161" s="19">
        <f>AW162</f>
        <v>83432.16</v>
      </c>
      <c r="AX161" s="60">
        <f t="shared" si="29"/>
        <v>99.324</v>
      </c>
    </row>
    <row r="162" spans="1:50" ht="66.75" customHeight="1">
      <c r="A162" s="89" t="s">
        <v>32</v>
      </c>
      <c r="B162" s="16" t="s">
        <v>18</v>
      </c>
      <c r="C162" s="16" t="s">
        <v>140</v>
      </c>
      <c r="D162" s="16" t="s">
        <v>101</v>
      </c>
      <c r="E162" s="11" t="s">
        <v>160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 t="s">
        <v>33</v>
      </c>
      <c r="U162" s="16"/>
      <c r="V162" s="17"/>
      <c r="W162" s="17"/>
      <c r="X162" s="17"/>
      <c r="Y162" s="17"/>
      <c r="Z162" s="15" t="s">
        <v>32</v>
      </c>
      <c r="AA162" s="60">
        <v>84000</v>
      </c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8">
        <v>300</v>
      </c>
      <c r="AM162" s="18"/>
      <c r="AN162" s="18"/>
      <c r="AO162" s="18"/>
      <c r="AP162" s="18"/>
      <c r="AQ162" s="18">
        <v>300</v>
      </c>
      <c r="AR162" s="18"/>
      <c r="AS162" s="18"/>
      <c r="AT162" s="18"/>
      <c r="AU162" s="18"/>
      <c r="AV162" s="15" t="s">
        <v>32</v>
      </c>
      <c r="AW162" s="19">
        <v>83432.16</v>
      </c>
      <c r="AX162" s="60">
        <f t="shared" si="29"/>
        <v>99.324</v>
      </c>
    </row>
    <row r="163" spans="1:50" ht="66.75" customHeight="1">
      <c r="A163" s="88" t="s">
        <v>161</v>
      </c>
      <c r="B163" s="11" t="s">
        <v>18</v>
      </c>
      <c r="C163" s="11" t="s">
        <v>140</v>
      </c>
      <c r="D163" s="11" t="s">
        <v>101</v>
      </c>
      <c r="E163" s="11" t="s">
        <v>162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2"/>
      <c r="W163" s="12"/>
      <c r="X163" s="12"/>
      <c r="Y163" s="12"/>
      <c r="Z163" s="10" t="s">
        <v>161</v>
      </c>
      <c r="AA163" s="14">
        <v>100000</v>
      </c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3">
        <v>200</v>
      </c>
      <c r="AM163" s="13"/>
      <c r="AN163" s="13"/>
      <c r="AO163" s="13"/>
      <c r="AP163" s="13"/>
      <c r="AQ163" s="13">
        <v>200</v>
      </c>
      <c r="AR163" s="13"/>
      <c r="AS163" s="13"/>
      <c r="AT163" s="13"/>
      <c r="AU163" s="13"/>
      <c r="AV163" s="10" t="s">
        <v>161</v>
      </c>
      <c r="AW163" s="14">
        <v>0</v>
      </c>
      <c r="AX163" s="21">
        <f t="shared" si="29"/>
        <v>0</v>
      </c>
    </row>
    <row r="164" spans="1:50" ht="49.5" customHeight="1">
      <c r="A164" s="89" t="s">
        <v>30</v>
      </c>
      <c r="B164" s="16" t="s">
        <v>18</v>
      </c>
      <c r="C164" s="16" t="s">
        <v>140</v>
      </c>
      <c r="D164" s="16" t="s">
        <v>101</v>
      </c>
      <c r="E164" s="11" t="s">
        <v>162</v>
      </c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 t="s">
        <v>31</v>
      </c>
      <c r="U164" s="16"/>
      <c r="V164" s="17"/>
      <c r="W164" s="17"/>
      <c r="X164" s="17"/>
      <c r="Y164" s="17"/>
      <c r="Z164" s="15" t="s">
        <v>30</v>
      </c>
      <c r="AA164" s="19">
        <v>100000</v>
      </c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8">
        <v>200</v>
      </c>
      <c r="AM164" s="18"/>
      <c r="AN164" s="18"/>
      <c r="AO164" s="18"/>
      <c r="AP164" s="18"/>
      <c r="AQ164" s="18">
        <v>200</v>
      </c>
      <c r="AR164" s="18"/>
      <c r="AS164" s="18"/>
      <c r="AT164" s="18"/>
      <c r="AU164" s="18"/>
      <c r="AV164" s="15" t="s">
        <v>30</v>
      </c>
      <c r="AW164" s="19">
        <v>0</v>
      </c>
      <c r="AX164" s="21">
        <f t="shared" si="29"/>
        <v>0</v>
      </c>
    </row>
    <row r="165" spans="1:50" ht="66.75" customHeight="1">
      <c r="A165" s="89" t="s">
        <v>32</v>
      </c>
      <c r="B165" s="16" t="s">
        <v>18</v>
      </c>
      <c r="C165" s="16" t="s">
        <v>140</v>
      </c>
      <c r="D165" s="16" t="s">
        <v>101</v>
      </c>
      <c r="E165" s="11" t="s">
        <v>162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 t="s">
        <v>33</v>
      </c>
      <c r="U165" s="16"/>
      <c r="V165" s="17"/>
      <c r="W165" s="17"/>
      <c r="X165" s="17"/>
      <c r="Y165" s="17"/>
      <c r="Z165" s="15" t="s">
        <v>32</v>
      </c>
      <c r="AA165" s="19">
        <v>100000</v>
      </c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8">
        <v>200</v>
      </c>
      <c r="AM165" s="18"/>
      <c r="AN165" s="18"/>
      <c r="AO165" s="18"/>
      <c r="AP165" s="18"/>
      <c r="AQ165" s="18">
        <v>200</v>
      </c>
      <c r="AR165" s="18"/>
      <c r="AS165" s="18"/>
      <c r="AT165" s="18"/>
      <c r="AU165" s="18"/>
      <c r="AV165" s="15" t="s">
        <v>32</v>
      </c>
      <c r="AW165" s="19">
        <v>0</v>
      </c>
      <c r="AX165" s="21">
        <f t="shared" si="29"/>
        <v>0</v>
      </c>
    </row>
    <row r="166" spans="1:50" ht="166.5" customHeight="1">
      <c r="A166" s="88" t="s">
        <v>163</v>
      </c>
      <c r="B166" s="11" t="s">
        <v>18</v>
      </c>
      <c r="C166" s="11" t="s">
        <v>140</v>
      </c>
      <c r="D166" s="11" t="s">
        <v>101</v>
      </c>
      <c r="E166" s="11" t="s">
        <v>164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2"/>
      <c r="W166" s="12"/>
      <c r="X166" s="12"/>
      <c r="Y166" s="12"/>
      <c r="Z166" s="10" t="s">
        <v>163</v>
      </c>
      <c r="AA166" s="14">
        <v>27458125</v>
      </c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3">
        <v>30667.7</v>
      </c>
      <c r="AM166" s="13"/>
      <c r="AN166" s="13">
        <v>28853.7</v>
      </c>
      <c r="AO166" s="13"/>
      <c r="AP166" s="13"/>
      <c r="AQ166" s="13">
        <v>3103</v>
      </c>
      <c r="AR166" s="13"/>
      <c r="AS166" s="13"/>
      <c r="AT166" s="13"/>
      <c r="AU166" s="13"/>
      <c r="AV166" s="10" t="s">
        <v>163</v>
      </c>
      <c r="AW166" s="14">
        <v>164091.29</v>
      </c>
      <c r="AX166" s="21">
        <f t="shared" si="29"/>
        <v>0.5976055903307309</v>
      </c>
    </row>
    <row r="167" spans="1:50" ht="49.5" customHeight="1">
      <c r="A167" s="88" t="s">
        <v>165</v>
      </c>
      <c r="B167" s="11" t="s">
        <v>18</v>
      </c>
      <c r="C167" s="11" t="s">
        <v>140</v>
      </c>
      <c r="D167" s="11" t="s">
        <v>101</v>
      </c>
      <c r="E167" s="11" t="s">
        <v>166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2"/>
      <c r="W167" s="12"/>
      <c r="X167" s="12"/>
      <c r="Y167" s="12"/>
      <c r="Z167" s="10" t="s">
        <v>165</v>
      </c>
      <c r="AA167" s="14">
        <v>1455720</v>
      </c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3">
        <v>997</v>
      </c>
      <c r="AM167" s="13"/>
      <c r="AN167" s="13"/>
      <c r="AO167" s="13"/>
      <c r="AP167" s="13"/>
      <c r="AQ167" s="13">
        <v>3103</v>
      </c>
      <c r="AR167" s="13"/>
      <c r="AS167" s="13"/>
      <c r="AT167" s="13"/>
      <c r="AU167" s="13"/>
      <c r="AV167" s="10" t="s">
        <v>165</v>
      </c>
      <c r="AW167" s="14">
        <v>80659.13</v>
      </c>
      <c r="AX167" s="21">
        <f t="shared" si="29"/>
        <v>5.540840958426071</v>
      </c>
    </row>
    <row r="168" spans="1:50" ht="49.5" customHeight="1">
      <c r="A168" s="89" t="s">
        <v>30</v>
      </c>
      <c r="B168" s="16" t="s">
        <v>18</v>
      </c>
      <c r="C168" s="16" t="s">
        <v>140</v>
      </c>
      <c r="D168" s="16" t="s">
        <v>101</v>
      </c>
      <c r="E168" s="11" t="s">
        <v>166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 t="s">
        <v>31</v>
      </c>
      <c r="U168" s="16"/>
      <c r="V168" s="17"/>
      <c r="W168" s="17"/>
      <c r="X168" s="17"/>
      <c r="Y168" s="17"/>
      <c r="Z168" s="15" t="s">
        <v>30</v>
      </c>
      <c r="AA168" s="19">
        <v>1455720</v>
      </c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8">
        <v>997</v>
      </c>
      <c r="AM168" s="18"/>
      <c r="AN168" s="18"/>
      <c r="AO168" s="18"/>
      <c r="AP168" s="18"/>
      <c r="AQ168" s="18">
        <v>3103</v>
      </c>
      <c r="AR168" s="18"/>
      <c r="AS168" s="18"/>
      <c r="AT168" s="18"/>
      <c r="AU168" s="18"/>
      <c r="AV168" s="15" t="s">
        <v>30</v>
      </c>
      <c r="AW168" s="19">
        <v>80659.13</v>
      </c>
      <c r="AX168" s="21">
        <f t="shared" si="29"/>
        <v>5.540840958426071</v>
      </c>
    </row>
    <row r="169" spans="1:50" ht="66.75" customHeight="1">
      <c r="A169" s="89" t="s">
        <v>32</v>
      </c>
      <c r="B169" s="16" t="s">
        <v>18</v>
      </c>
      <c r="C169" s="16" t="s">
        <v>140</v>
      </c>
      <c r="D169" s="16" t="s">
        <v>101</v>
      </c>
      <c r="E169" s="11" t="s">
        <v>166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 t="s">
        <v>33</v>
      </c>
      <c r="U169" s="16"/>
      <c r="V169" s="17"/>
      <c r="W169" s="17"/>
      <c r="X169" s="17"/>
      <c r="Y169" s="17"/>
      <c r="Z169" s="15" t="s">
        <v>32</v>
      </c>
      <c r="AA169" s="19">
        <v>1455720</v>
      </c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8">
        <v>997</v>
      </c>
      <c r="AM169" s="18"/>
      <c r="AN169" s="18"/>
      <c r="AO169" s="18"/>
      <c r="AP169" s="18"/>
      <c r="AQ169" s="18">
        <v>3103</v>
      </c>
      <c r="AR169" s="18"/>
      <c r="AS169" s="18"/>
      <c r="AT169" s="18"/>
      <c r="AU169" s="18"/>
      <c r="AV169" s="15" t="s">
        <v>32</v>
      </c>
      <c r="AW169" s="19">
        <v>80659.13</v>
      </c>
      <c r="AX169" s="21">
        <f t="shared" si="29"/>
        <v>5.540840958426071</v>
      </c>
    </row>
    <row r="170" spans="1:50" ht="117" customHeight="1">
      <c r="A170" s="88" t="s">
        <v>167</v>
      </c>
      <c r="B170" s="11" t="s">
        <v>18</v>
      </c>
      <c r="C170" s="11" t="s">
        <v>140</v>
      </c>
      <c r="D170" s="11" t="s">
        <v>101</v>
      </c>
      <c r="E170" s="11" t="s">
        <v>168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2"/>
      <c r="W170" s="12"/>
      <c r="X170" s="12"/>
      <c r="Y170" s="12"/>
      <c r="Z170" s="10" t="s">
        <v>167</v>
      </c>
      <c r="AA170" s="14">
        <f>AA171</f>
        <v>25818405</v>
      </c>
      <c r="AB170" s="14">
        <f aca="true" t="shared" si="37" ref="AB170:AW170">AB171</f>
        <v>0</v>
      </c>
      <c r="AC170" s="14">
        <f t="shared" si="37"/>
        <v>0</v>
      </c>
      <c r="AD170" s="14">
        <f t="shared" si="37"/>
        <v>0</v>
      </c>
      <c r="AE170" s="14">
        <f t="shared" si="37"/>
        <v>0</v>
      </c>
      <c r="AF170" s="14">
        <f t="shared" si="37"/>
        <v>0</v>
      </c>
      <c r="AG170" s="14">
        <f t="shared" si="37"/>
        <v>0</v>
      </c>
      <c r="AH170" s="14">
        <f t="shared" si="37"/>
        <v>0</v>
      </c>
      <c r="AI170" s="14">
        <f t="shared" si="37"/>
        <v>0</v>
      </c>
      <c r="AJ170" s="14">
        <f t="shared" si="37"/>
        <v>0</v>
      </c>
      <c r="AK170" s="14">
        <f t="shared" si="37"/>
        <v>0</v>
      </c>
      <c r="AL170" s="14">
        <f t="shared" si="37"/>
        <v>29670.7</v>
      </c>
      <c r="AM170" s="14">
        <f t="shared" si="37"/>
        <v>0</v>
      </c>
      <c r="AN170" s="14">
        <f t="shared" si="37"/>
        <v>28853.7</v>
      </c>
      <c r="AO170" s="14">
        <f t="shared" si="37"/>
        <v>0</v>
      </c>
      <c r="AP170" s="14">
        <f t="shared" si="37"/>
        <v>0</v>
      </c>
      <c r="AQ170" s="14">
        <f t="shared" si="37"/>
        <v>0</v>
      </c>
      <c r="AR170" s="14">
        <f t="shared" si="37"/>
        <v>0</v>
      </c>
      <c r="AS170" s="14">
        <f t="shared" si="37"/>
        <v>0</v>
      </c>
      <c r="AT170" s="14">
        <f t="shared" si="37"/>
        <v>0</v>
      </c>
      <c r="AU170" s="14">
        <f t="shared" si="37"/>
        <v>0</v>
      </c>
      <c r="AV170" s="14" t="str">
        <f t="shared" si="37"/>
        <v>Бюджетные инвестиции</v>
      </c>
      <c r="AW170" s="14">
        <f t="shared" si="37"/>
        <v>0</v>
      </c>
      <c r="AX170" s="21">
        <f t="shared" si="29"/>
        <v>0</v>
      </c>
    </row>
    <row r="171" spans="1:50" ht="49.5" customHeight="1">
      <c r="A171" s="89" t="s">
        <v>169</v>
      </c>
      <c r="B171" s="16" t="s">
        <v>18</v>
      </c>
      <c r="C171" s="16" t="s">
        <v>140</v>
      </c>
      <c r="D171" s="16" t="s">
        <v>101</v>
      </c>
      <c r="E171" s="11" t="s">
        <v>168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 t="s">
        <v>170</v>
      </c>
      <c r="U171" s="16"/>
      <c r="V171" s="17"/>
      <c r="W171" s="17"/>
      <c r="X171" s="17"/>
      <c r="Y171" s="17"/>
      <c r="Z171" s="15" t="s">
        <v>169</v>
      </c>
      <c r="AA171" s="19">
        <f>AA172</f>
        <v>25818405</v>
      </c>
      <c r="AB171" s="19">
        <f aca="true" t="shared" si="38" ref="AB171:AW171">AB172</f>
        <v>0</v>
      </c>
      <c r="AC171" s="19">
        <f t="shared" si="38"/>
        <v>0</v>
      </c>
      <c r="AD171" s="19">
        <f t="shared" si="38"/>
        <v>0</v>
      </c>
      <c r="AE171" s="19">
        <f t="shared" si="38"/>
        <v>0</v>
      </c>
      <c r="AF171" s="19">
        <f t="shared" si="38"/>
        <v>0</v>
      </c>
      <c r="AG171" s="19">
        <f t="shared" si="38"/>
        <v>0</v>
      </c>
      <c r="AH171" s="19">
        <f t="shared" si="38"/>
        <v>0</v>
      </c>
      <c r="AI171" s="19">
        <f t="shared" si="38"/>
        <v>0</v>
      </c>
      <c r="AJ171" s="19">
        <f t="shared" si="38"/>
        <v>0</v>
      </c>
      <c r="AK171" s="19">
        <f t="shared" si="38"/>
        <v>0</v>
      </c>
      <c r="AL171" s="19">
        <f t="shared" si="38"/>
        <v>29670.7</v>
      </c>
      <c r="AM171" s="19">
        <f t="shared" si="38"/>
        <v>0</v>
      </c>
      <c r="AN171" s="19">
        <f t="shared" si="38"/>
        <v>28853.7</v>
      </c>
      <c r="AO171" s="19">
        <f t="shared" si="38"/>
        <v>0</v>
      </c>
      <c r="AP171" s="19">
        <f t="shared" si="38"/>
        <v>0</v>
      </c>
      <c r="AQ171" s="19">
        <f t="shared" si="38"/>
        <v>0</v>
      </c>
      <c r="AR171" s="19">
        <f t="shared" si="38"/>
        <v>0</v>
      </c>
      <c r="AS171" s="19">
        <f t="shared" si="38"/>
        <v>0</v>
      </c>
      <c r="AT171" s="19">
        <f t="shared" si="38"/>
        <v>0</v>
      </c>
      <c r="AU171" s="19">
        <f t="shared" si="38"/>
        <v>0</v>
      </c>
      <c r="AV171" s="19" t="str">
        <f t="shared" si="38"/>
        <v>Бюджетные инвестиции</v>
      </c>
      <c r="AW171" s="19">
        <f t="shared" si="38"/>
        <v>0</v>
      </c>
      <c r="AX171" s="21">
        <f t="shared" si="29"/>
        <v>0</v>
      </c>
    </row>
    <row r="172" spans="1:50" ht="33" customHeight="1">
      <c r="A172" s="89" t="s">
        <v>171</v>
      </c>
      <c r="B172" s="16" t="s">
        <v>18</v>
      </c>
      <c r="C172" s="16" t="s">
        <v>140</v>
      </c>
      <c r="D172" s="16" t="s">
        <v>101</v>
      </c>
      <c r="E172" s="11" t="s">
        <v>168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 t="s">
        <v>172</v>
      </c>
      <c r="U172" s="16"/>
      <c r="V172" s="17"/>
      <c r="W172" s="17"/>
      <c r="X172" s="17"/>
      <c r="Y172" s="17"/>
      <c r="Z172" s="15" t="s">
        <v>171</v>
      </c>
      <c r="AA172" s="19">
        <v>25818405</v>
      </c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8">
        <v>29670.7</v>
      </c>
      <c r="AM172" s="18"/>
      <c r="AN172" s="18">
        <v>28853.7</v>
      </c>
      <c r="AO172" s="18"/>
      <c r="AP172" s="18"/>
      <c r="AQ172" s="18"/>
      <c r="AR172" s="18"/>
      <c r="AS172" s="18"/>
      <c r="AT172" s="18"/>
      <c r="AU172" s="18"/>
      <c r="AV172" s="15" t="s">
        <v>171</v>
      </c>
      <c r="AW172" s="19">
        <v>0</v>
      </c>
      <c r="AX172" s="21">
        <f t="shared" si="29"/>
        <v>0</v>
      </c>
    </row>
    <row r="173" spans="1:50" ht="16.5" customHeight="1">
      <c r="A173" s="87" t="s">
        <v>173</v>
      </c>
      <c r="B173" s="4" t="s">
        <v>18</v>
      </c>
      <c r="C173" s="4" t="s">
        <v>140</v>
      </c>
      <c r="D173" s="4" t="s">
        <v>23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6"/>
      <c r="W173" s="6"/>
      <c r="X173" s="6"/>
      <c r="Y173" s="6"/>
      <c r="Z173" s="9" t="s">
        <v>173</v>
      </c>
      <c r="AA173" s="8">
        <v>15209444.08</v>
      </c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7">
        <v>7060.3</v>
      </c>
      <c r="AM173" s="7"/>
      <c r="AN173" s="7"/>
      <c r="AO173" s="7"/>
      <c r="AP173" s="7"/>
      <c r="AQ173" s="7">
        <v>4262.7</v>
      </c>
      <c r="AR173" s="7"/>
      <c r="AS173" s="7"/>
      <c r="AT173" s="7"/>
      <c r="AU173" s="7"/>
      <c r="AV173" s="9" t="s">
        <v>173</v>
      </c>
      <c r="AW173" s="8">
        <v>2918982.97</v>
      </c>
      <c r="AX173" s="22">
        <f t="shared" si="29"/>
        <v>19.191910990608672</v>
      </c>
    </row>
    <row r="174" spans="1:50" ht="117" customHeight="1">
      <c r="A174" s="88" t="s">
        <v>86</v>
      </c>
      <c r="B174" s="11" t="s">
        <v>18</v>
      </c>
      <c r="C174" s="11" t="s">
        <v>140</v>
      </c>
      <c r="D174" s="11" t="s">
        <v>23</v>
      </c>
      <c r="E174" s="11" t="s">
        <v>87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2"/>
      <c r="W174" s="12"/>
      <c r="X174" s="12"/>
      <c r="Y174" s="12"/>
      <c r="Z174" s="10" t="s">
        <v>86</v>
      </c>
      <c r="AA174" s="14">
        <v>7893641.47</v>
      </c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3">
        <v>7060.3</v>
      </c>
      <c r="AM174" s="13"/>
      <c r="AN174" s="13"/>
      <c r="AO174" s="13"/>
      <c r="AP174" s="13"/>
      <c r="AQ174" s="13">
        <v>4262.7</v>
      </c>
      <c r="AR174" s="13"/>
      <c r="AS174" s="13"/>
      <c r="AT174" s="13"/>
      <c r="AU174" s="13"/>
      <c r="AV174" s="10" t="s">
        <v>86</v>
      </c>
      <c r="AW174" s="14">
        <v>2873982.97</v>
      </c>
      <c r="AX174" s="21">
        <f t="shared" si="29"/>
        <v>36.40883590827695</v>
      </c>
    </row>
    <row r="175" spans="1:50" ht="83.25" customHeight="1">
      <c r="A175" s="88" t="s">
        <v>142</v>
      </c>
      <c r="B175" s="11" t="s">
        <v>18</v>
      </c>
      <c r="C175" s="11" t="s">
        <v>140</v>
      </c>
      <c r="D175" s="11" t="s">
        <v>23</v>
      </c>
      <c r="E175" s="11" t="s">
        <v>143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2"/>
      <c r="W175" s="12"/>
      <c r="X175" s="12"/>
      <c r="Y175" s="12"/>
      <c r="Z175" s="10" t="s">
        <v>142</v>
      </c>
      <c r="AA175" s="14">
        <f>AA176+AA182+AA189</f>
        <v>5577641.470000001</v>
      </c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3">
        <v>7060.3</v>
      </c>
      <c r="AM175" s="13"/>
      <c r="AN175" s="13"/>
      <c r="AO175" s="13"/>
      <c r="AP175" s="13"/>
      <c r="AQ175" s="13">
        <v>4262.7</v>
      </c>
      <c r="AR175" s="13"/>
      <c r="AS175" s="13"/>
      <c r="AT175" s="13"/>
      <c r="AU175" s="13"/>
      <c r="AV175" s="10" t="s">
        <v>142</v>
      </c>
      <c r="AW175" s="14">
        <f>AW176+AW182+AW189</f>
        <v>2723994.97</v>
      </c>
      <c r="AX175" s="21">
        <f t="shared" si="29"/>
        <v>48.837756687146836</v>
      </c>
    </row>
    <row r="176" spans="1:50" ht="49.5" customHeight="1">
      <c r="A176" s="88" t="s">
        <v>174</v>
      </c>
      <c r="B176" s="11" t="s">
        <v>18</v>
      </c>
      <c r="C176" s="11" t="s">
        <v>140</v>
      </c>
      <c r="D176" s="11" t="s">
        <v>23</v>
      </c>
      <c r="E176" s="11" t="s">
        <v>175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2"/>
      <c r="W176" s="12"/>
      <c r="X176" s="12"/>
      <c r="Y176" s="12"/>
      <c r="Z176" s="10" t="s">
        <v>174</v>
      </c>
      <c r="AA176" s="14">
        <f>AA177</f>
        <v>1990000</v>
      </c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3">
        <v>1935</v>
      </c>
      <c r="AM176" s="13"/>
      <c r="AN176" s="13"/>
      <c r="AO176" s="13"/>
      <c r="AP176" s="13"/>
      <c r="AQ176" s="13">
        <v>1535</v>
      </c>
      <c r="AR176" s="13"/>
      <c r="AS176" s="13"/>
      <c r="AT176" s="13"/>
      <c r="AU176" s="13"/>
      <c r="AV176" s="10" t="s">
        <v>174</v>
      </c>
      <c r="AW176" s="14">
        <f>AW177</f>
        <v>811945.64</v>
      </c>
      <c r="AX176" s="21">
        <f t="shared" si="29"/>
        <v>40.80128844221105</v>
      </c>
    </row>
    <row r="177" spans="1:50" ht="49.5" customHeight="1">
      <c r="A177" s="88" t="s">
        <v>176</v>
      </c>
      <c r="B177" s="11" t="s">
        <v>18</v>
      </c>
      <c r="C177" s="11" t="s">
        <v>140</v>
      </c>
      <c r="D177" s="11" t="s">
        <v>23</v>
      </c>
      <c r="E177" s="11" t="s">
        <v>177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2"/>
      <c r="W177" s="12"/>
      <c r="X177" s="12"/>
      <c r="Y177" s="12"/>
      <c r="Z177" s="10" t="s">
        <v>176</v>
      </c>
      <c r="AA177" s="14">
        <v>1990000</v>
      </c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3">
        <v>1935</v>
      </c>
      <c r="AM177" s="13"/>
      <c r="AN177" s="13"/>
      <c r="AO177" s="13"/>
      <c r="AP177" s="13"/>
      <c r="AQ177" s="13">
        <v>1535</v>
      </c>
      <c r="AR177" s="13"/>
      <c r="AS177" s="13"/>
      <c r="AT177" s="13"/>
      <c r="AU177" s="13"/>
      <c r="AV177" s="10" t="s">
        <v>176</v>
      </c>
      <c r="AW177" s="14">
        <v>811945.64</v>
      </c>
      <c r="AX177" s="21">
        <f t="shared" si="29"/>
        <v>40.80128844221105</v>
      </c>
    </row>
    <row r="178" spans="1:50" ht="49.5" customHeight="1">
      <c r="A178" s="89" t="s">
        <v>30</v>
      </c>
      <c r="B178" s="16" t="s">
        <v>18</v>
      </c>
      <c r="C178" s="16" t="s">
        <v>140</v>
      </c>
      <c r="D178" s="16" t="s">
        <v>23</v>
      </c>
      <c r="E178" s="11" t="s">
        <v>177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 t="s">
        <v>31</v>
      </c>
      <c r="U178" s="16"/>
      <c r="V178" s="17"/>
      <c r="W178" s="17"/>
      <c r="X178" s="17"/>
      <c r="Y178" s="17"/>
      <c r="Z178" s="15" t="s">
        <v>30</v>
      </c>
      <c r="AA178" s="19">
        <v>1980000</v>
      </c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8">
        <v>1930</v>
      </c>
      <c r="AM178" s="18"/>
      <c r="AN178" s="18"/>
      <c r="AO178" s="18"/>
      <c r="AP178" s="18"/>
      <c r="AQ178" s="18">
        <v>1530</v>
      </c>
      <c r="AR178" s="18"/>
      <c r="AS178" s="18"/>
      <c r="AT178" s="18"/>
      <c r="AU178" s="18"/>
      <c r="AV178" s="15" t="s">
        <v>30</v>
      </c>
      <c r="AW178" s="19">
        <v>806965.39</v>
      </c>
      <c r="AX178" s="21">
        <f t="shared" si="29"/>
        <v>40.75582777777778</v>
      </c>
    </row>
    <row r="179" spans="1:50" ht="66.75" customHeight="1">
      <c r="A179" s="89" t="s">
        <v>32</v>
      </c>
      <c r="B179" s="16" t="s">
        <v>18</v>
      </c>
      <c r="C179" s="16" t="s">
        <v>140</v>
      </c>
      <c r="D179" s="16" t="s">
        <v>23</v>
      </c>
      <c r="E179" s="11" t="s">
        <v>177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 t="s">
        <v>33</v>
      </c>
      <c r="U179" s="16"/>
      <c r="V179" s="17"/>
      <c r="W179" s="17"/>
      <c r="X179" s="17"/>
      <c r="Y179" s="17"/>
      <c r="Z179" s="15" t="s">
        <v>32</v>
      </c>
      <c r="AA179" s="19">
        <v>1980000</v>
      </c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8">
        <v>1930</v>
      </c>
      <c r="AM179" s="18"/>
      <c r="AN179" s="18"/>
      <c r="AO179" s="18"/>
      <c r="AP179" s="18"/>
      <c r="AQ179" s="18">
        <v>1530</v>
      </c>
      <c r="AR179" s="18"/>
      <c r="AS179" s="18"/>
      <c r="AT179" s="18"/>
      <c r="AU179" s="18"/>
      <c r="AV179" s="15" t="s">
        <v>32</v>
      </c>
      <c r="AW179" s="19">
        <v>806965.39</v>
      </c>
      <c r="AX179" s="21">
        <f t="shared" si="29"/>
        <v>40.75582777777778</v>
      </c>
    </row>
    <row r="180" spans="1:50" ht="33" customHeight="1">
      <c r="A180" s="89" t="s">
        <v>46</v>
      </c>
      <c r="B180" s="16" t="s">
        <v>18</v>
      </c>
      <c r="C180" s="16" t="s">
        <v>140</v>
      </c>
      <c r="D180" s="16" t="s">
        <v>23</v>
      </c>
      <c r="E180" s="11" t="s">
        <v>177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 t="s">
        <v>47</v>
      </c>
      <c r="U180" s="16"/>
      <c r="V180" s="17"/>
      <c r="W180" s="17"/>
      <c r="X180" s="17"/>
      <c r="Y180" s="17"/>
      <c r="Z180" s="15" t="s">
        <v>46</v>
      </c>
      <c r="AA180" s="19">
        <f>AA181</f>
        <v>10000</v>
      </c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8">
        <v>5</v>
      </c>
      <c r="AM180" s="18"/>
      <c r="AN180" s="18"/>
      <c r="AO180" s="18"/>
      <c r="AP180" s="18"/>
      <c r="AQ180" s="18">
        <v>5</v>
      </c>
      <c r="AR180" s="18"/>
      <c r="AS180" s="18"/>
      <c r="AT180" s="18"/>
      <c r="AU180" s="18"/>
      <c r="AV180" s="15" t="s">
        <v>46</v>
      </c>
      <c r="AW180" s="19">
        <f>AW181</f>
        <v>4980.25</v>
      </c>
      <c r="AX180" s="21">
        <f t="shared" si="29"/>
        <v>49.8025</v>
      </c>
    </row>
    <row r="181" spans="1:50" ht="33" customHeight="1">
      <c r="A181" s="89" t="s">
        <v>48</v>
      </c>
      <c r="B181" s="16" t="s">
        <v>18</v>
      </c>
      <c r="C181" s="16" t="s">
        <v>140</v>
      </c>
      <c r="D181" s="16" t="s">
        <v>23</v>
      </c>
      <c r="E181" s="11" t="s">
        <v>177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 t="s">
        <v>49</v>
      </c>
      <c r="U181" s="16"/>
      <c r="V181" s="17"/>
      <c r="W181" s="17"/>
      <c r="X181" s="17"/>
      <c r="Y181" s="17"/>
      <c r="Z181" s="15" t="s">
        <v>48</v>
      </c>
      <c r="AA181" s="19">
        <v>10000</v>
      </c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8">
        <v>5</v>
      </c>
      <c r="AM181" s="18"/>
      <c r="AN181" s="18"/>
      <c r="AO181" s="18"/>
      <c r="AP181" s="18"/>
      <c r="AQ181" s="18">
        <v>5</v>
      </c>
      <c r="AR181" s="18"/>
      <c r="AS181" s="18"/>
      <c r="AT181" s="18"/>
      <c r="AU181" s="18"/>
      <c r="AV181" s="15" t="s">
        <v>48</v>
      </c>
      <c r="AW181" s="19">
        <v>4980.25</v>
      </c>
      <c r="AX181" s="21">
        <f t="shared" si="29"/>
        <v>49.8025</v>
      </c>
    </row>
    <row r="182" spans="1:50" ht="33" customHeight="1">
      <c r="A182" s="88" t="s">
        <v>178</v>
      </c>
      <c r="B182" s="11" t="s">
        <v>18</v>
      </c>
      <c r="C182" s="11" t="s">
        <v>140</v>
      </c>
      <c r="D182" s="11" t="s">
        <v>23</v>
      </c>
      <c r="E182" s="11" t="s">
        <v>179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2"/>
      <c r="W182" s="12"/>
      <c r="X182" s="12"/>
      <c r="Y182" s="12"/>
      <c r="Z182" s="10" t="s">
        <v>178</v>
      </c>
      <c r="AA182" s="14">
        <v>3307641.47</v>
      </c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3">
        <v>4625.3</v>
      </c>
      <c r="AM182" s="13"/>
      <c r="AN182" s="13"/>
      <c r="AO182" s="13"/>
      <c r="AP182" s="13"/>
      <c r="AQ182" s="13">
        <v>2427.7</v>
      </c>
      <c r="AR182" s="13"/>
      <c r="AS182" s="13"/>
      <c r="AT182" s="13"/>
      <c r="AU182" s="13"/>
      <c r="AV182" s="10" t="s">
        <v>178</v>
      </c>
      <c r="AW182" s="14">
        <v>1832049.33</v>
      </c>
      <c r="AX182" s="21">
        <f t="shared" si="29"/>
        <v>55.38838917750054</v>
      </c>
    </row>
    <row r="183" spans="1:50" ht="33" customHeight="1">
      <c r="A183" s="88" t="s">
        <v>180</v>
      </c>
      <c r="B183" s="11" t="s">
        <v>18</v>
      </c>
      <c r="C183" s="11" t="s">
        <v>140</v>
      </c>
      <c r="D183" s="11" t="s">
        <v>23</v>
      </c>
      <c r="E183" s="11" t="s">
        <v>181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2"/>
      <c r="W183" s="12"/>
      <c r="X183" s="12"/>
      <c r="Y183" s="12"/>
      <c r="Z183" s="10" t="s">
        <v>180</v>
      </c>
      <c r="AA183" s="14">
        <v>3307641.47</v>
      </c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3">
        <v>4525.3</v>
      </c>
      <c r="AM183" s="13"/>
      <c r="AN183" s="13"/>
      <c r="AO183" s="13"/>
      <c r="AP183" s="13"/>
      <c r="AQ183" s="13">
        <v>2327.7</v>
      </c>
      <c r="AR183" s="13"/>
      <c r="AS183" s="13"/>
      <c r="AT183" s="13"/>
      <c r="AU183" s="13"/>
      <c r="AV183" s="10" t="s">
        <v>180</v>
      </c>
      <c r="AW183" s="14">
        <v>1832049.33</v>
      </c>
      <c r="AX183" s="21">
        <f t="shared" si="29"/>
        <v>55.38838917750054</v>
      </c>
    </row>
    <row r="184" spans="1:50" ht="49.5" customHeight="1">
      <c r="A184" s="89" t="s">
        <v>30</v>
      </c>
      <c r="B184" s="16" t="s">
        <v>18</v>
      </c>
      <c r="C184" s="16" t="s">
        <v>140</v>
      </c>
      <c r="D184" s="16" t="s">
        <v>23</v>
      </c>
      <c r="E184" s="11" t="s">
        <v>181</v>
      </c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 t="s">
        <v>31</v>
      </c>
      <c r="U184" s="16"/>
      <c r="V184" s="17"/>
      <c r="W184" s="17"/>
      <c r="X184" s="17"/>
      <c r="Y184" s="17"/>
      <c r="Z184" s="15" t="s">
        <v>30</v>
      </c>
      <c r="AA184" s="19">
        <v>3307641.47</v>
      </c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8">
        <v>4525.3</v>
      </c>
      <c r="AM184" s="18"/>
      <c r="AN184" s="18"/>
      <c r="AO184" s="18"/>
      <c r="AP184" s="18"/>
      <c r="AQ184" s="18">
        <v>2327.7</v>
      </c>
      <c r="AR184" s="18"/>
      <c r="AS184" s="18"/>
      <c r="AT184" s="18"/>
      <c r="AU184" s="18"/>
      <c r="AV184" s="15" t="s">
        <v>30</v>
      </c>
      <c r="AW184" s="19">
        <v>1832049.33</v>
      </c>
      <c r="AX184" s="21">
        <f t="shared" si="29"/>
        <v>55.38838917750054</v>
      </c>
    </row>
    <row r="185" spans="1:50" ht="66.75" customHeight="1">
      <c r="A185" s="89" t="s">
        <v>32</v>
      </c>
      <c r="B185" s="16" t="s">
        <v>18</v>
      </c>
      <c r="C185" s="16" t="s">
        <v>140</v>
      </c>
      <c r="D185" s="16" t="s">
        <v>23</v>
      </c>
      <c r="E185" s="11" t="s">
        <v>181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 t="s">
        <v>33</v>
      </c>
      <c r="U185" s="16"/>
      <c r="V185" s="17"/>
      <c r="W185" s="17"/>
      <c r="X185" s="17"/>
      <c r="Y185" s="17"/>
      <c r="Z185" s="15" t="s">
        <v>32</v>
      </c>
      <c r="AA185" s="19">
        <v>3307641.47</v>
      </c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8">
        <v>4525.3</v>
      </c>
      <c r="AM185" s="18"/>
      <c r="AN185" s="18"/>
      <c r="AO185" s="18"/>
      <c r="AP185" s="18"/>
      <c r="AQ185" s="18">
        <v>2327.7</v>
      </c>
      <c r="AR185" s="18"/>
      <c r="AS185" s="18"/>
      <c r="AT185" s="18"/>
      <c r="AU185" s="18"/>
      <c r="AV185" s="15" t="s">
        <v>32</v>
      </c>
      <c r="AW185" s="19">
        <v>1832049.33</v>
      </c>
      <c r="AX185" s="21">
        <f t="shared" si="29"/>
        <v>55.38838917750054</v>
      </c>
    </row>
    <row r="186" spans="1:50" ht="49.5" customHeight="1">
      <c r="A186" s="88" t="s">
        <v>182</v>
      </c>
      <c r="B186" s="11" t="s">
        <v>18</v>
      </c>
      <c r="C186" s="11" t="s">
        <v>140</v>
      </c>
      <c r="D186" s="11" t="s">
        <v>23</v>
      </c>
      <c r="E186" s="11" t="s">
        <v>183</v>
      </c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2"/>
      <c r="W186" s="12"/>
      <c r="X186" s="12"/>
      <c r="Y186" s="12"/>
      <c r="Z186" s="10" t="s">
        <v>182</v>
      </c>
      <c r="AA186" s="14">
        <f>AA187</f>
        <v>150000</v>
      </c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3">
        <v>100</v>
      </c>
      <c r="AM186" s="13"/>
      <c r="AN186" s="13"/>
      <c r="AO186" s="13"/>
      <c r="AP186" s="13"/>
      <c r="AQ186" s="13">
        <v>100</v>
      </c>
      <c r="AR186" s="13"/>
      <c r="AS186" s="13"/>
      <c r="AT186" s="13"/>
      <c r="AU186" s="13"/>
      <c r="AV186" s="10" t="s">
        <v>182</v>
      </c>
      <c r="AW186" s="14">
        <v>149988</v>
      </c>
      <c r="AX186" s="21">
        <f t="shared" si="29"/>
        <v>99.992</v>
      </c>
    </row>
    <row r="187" spans="1:50" ht="49.5" customHeight="1">
      <c r="A187" s="89" t="s">
        <v>30</v>
      </c>
      <c r="B187" s="16" t="s">
        <v>18</v>
      </c>
      <c r="C187" s="16" t="s">
        <v>140</v>
      </c>
      <c r="D187" s="16" t="s">
        <v>23</v>
      </c>
      <c r="E187" s="11" t="s">
        <v>183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 t="s">
        <v>31</v>
      </c>
      <c r="U187" s="16"/>
      <c r="V187" s="17"/>
      <c r="W187" s="17"/>
      <c r="X187" s="17"/>
      <c r="Y187" s="17"/>
      <c r="Z187" s="15" t="s">
        <v>30</v>
      </c>
      <c r="AA187" s="19">
        <f>AA188</f>
        <v>150000</v>
      </c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8">
        <v>100</v>
      </c>
      <c r="AM187" s="18"/>
      <c r="AN187" s="18"/>
      <c r="AO187" s="18"/>
      <c r="AP187" s="18"/>
      <c r="AQ187" s="18">
        <v>100</v>
      </c>
      <c r="AR187" s="18"/>
      <c r="AS187" s="18"/>
      <c r="AT187" s="18"/>
      <c r="AU187" s="18"/>
      <c r="AV187" s="15" t="s">
        <v>30</v>
      </c>
      <c r="AW187" s="19">
        <v>149988</v>
      </c>
      <c r="AX187" s="21">
        <f t="shared" si="29"/>
        <v>99.992</v>
      </c>
    </row>
    <row r="188" spans="1:50" ht="66.75" customHeight="1">
      <c r="A188" s="89" t="s">
        <v>32</v>
      </c>
      <c r="B188" s="16" t="s">
        <v>18</v>
      </c>
      <c r="C188" s="16" t="s">
        <v>140</v>
      </c>
      <c r="D188" s="16" t="s">
        <v>23</v>
      </c>
      <c r="E188" s="11" t="s">
        <v>183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 t="s">
        <v>33</v>
      </c>
      <c r="U188" s="16"/>
      <c r="V188" s="17"/>
      <c r="W188" s="17"/>
      <c r="X188" s="17"/>
      <c r="Y188" s="17"/>
      <c r="Z188" s="15" t="s">
        <v>32</v>
      </c>
      <c r="AA188" s="18">
        <v>150000</v>
      </c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8">
        <v>100</v>
      </c>
      <c r="AM188" s="18"/>
      <c r="AN188" s="18"/>
      <c r="AO188" s="18"/>
      <c r="AP188" s="18"/>
      <c r="AQ188" s="18">
        <v>100</v>
      </c>
      <c r="AR188" s="18"/>
      <c r="AS188" s="18"/>
      <c r="AT188" s="18"/>
      <c r="AU188" s="18"/>
      <c r="AV188" s="15" t="s">
        <v>32</v>
      </c>
      <c r="AW188" s="19">
        <v>149988</v>
      </c>
      <c r="AX188" s="21">
        <f t="shared" si="29"/>
        <v>99.992</v>
      </c>
    </row>
    <row r="189" spans="1:50" ht="49.5" customHeight="1">
      <c r="A189" s="88" t="s">
        <v>184</v>
      </c>
      <c r="B189" s="11" t="s">
        <v>18</v>
      </c>
      <c r="C189" s="11" t="s">
        <v>140</v>
      </c>
      <c r="D189" s="11" t="s">
        <v>23</v>
      </c>
      <c r="E189" s="11" t="s">
        <v>185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2"/>
      <c r="W189" s="12"/>
      <c r="X189" s="12"/>
      <c r="Y189" s="12"/>
      <c r="Z189" s="10" t="s">
        <v>184</v>
      </c>
      <c r="AA189" s="13">
        <f>AA190</f>
        <v>280000</v>
      </c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3">
        <v>500</v>
      </c>
      <c r="AM189" s="13"/>
      <c r="AN189" s="13"/>
      <c r="AO189" s="13"/>
      <c r="AP189" s="13"/>
      <c r="AQ189" s="13">
        <v>300</v>
      </c>
      <c r="AR189" s="13"/>
      <c r="AS189" s="13"/>
      <c r="AT189" s="13"/>
      <c r="AU189" s="13"/>
      <c r="AV189" s="10" t="s">
        <v>184</v>
      </c>
      <c r="AW189" s="14">
        <f>AW190</f>
        <v>80000</v>
      </c>
      <c r="AX189" s="21">
        <f t="shared" si="29"/>
        <v>28.57142857142857</v>
      </c>
    </row>
    <row r="190" spans="1:50" ht="33" customHeight="1">
      <c r="A190" s="88" t="s">
        <v>186</v>
      </c>
      <c r="B190" s="11" t="s">
        <v>18</v>
      </c>
      <c r="C190" s="11" t="s">
        <v>140</v>
      </c>
      <c r="D190" s="11" t="s">
        <v>23</v>
      </c>
      <c r="E190" s="11" t="s">
        <v>187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2"/>
      <c r="W190" s="12"/>
      <c r="X190" s="12"/>
      <c r="Y190" s="12"/>
      <c r="Z190" s="10" t="s">
        <v>186</v>
      </c>
      <c r="AA190" s="13">
        <v>280000</v>
      </c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3">
        <v>500</v>
      </c>
      <c r="AM190" s="13"/>
      <c r="AN190" s="13"/>
      <c r="AO190" s="13"/>
      <c r="AP190" s="13"/>
      <c r="AQ190" s="13">
        <v>300</v>
      </c>
      <c r="AR190" s="13"/>
      <c r="AS190" s="13"/>
      <c r="AT190" s="13"/>
      <c r="AU190" s="13"/>
      <c r="AV190" s="10" t="s">
        <v>186</v>
      </c>
      <c r="AW190" s="14">
        <v>80000</v>
      </c>
      <c r="AX190" s="21">
        <f t="shared" si="29"/>
        <v>28.57142857142857</v>
      </c>
    </row>
    <row r="191" spans="1:50" ht="49.5" customHeight="1">
      <c r="A191" s="89" t="s">
        <v>30</v>
      </c>
      <c r="B191" s="16" t="s">
        <v>18</v>
      </c>
      <c r="C191" s="16" t="s">
        <v>140</v>
      </c>
      <c r="D191" s="16" t="s">
        <v>23</v>
      </c>
      <c r="E191" s="11" t="s">
        <v>187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 t="s">
        <v>31</v>
      </c>
      <c r="U191" s="16"/>
      <c r="V191" s="17"/>
      <c r="W191" s="17"/>
      <c r="X191" s="17"/>
      <c r="Y191" s="17"/>
      <c r="Z191" s="15" t="s">
        <v>30</v>
      </c>
      <c r="AA191" s="18">
        <v>280000</v>
      </c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8">
        <v>500</v>
      </c>
      <c r="AM191" s="18"/>
      <c r="AN191" s="18"/>
      <c r="AO191" s="18"/>
      <c r="AP191" s="18"/>
      <c r="AQ191" s="18">
        <v>300</v>
      </c>
      <c r="AR191" s="18"/>
      <c r="AS191" s="18"/>
      <c r="AT191" s="18"/>
      <c r="AU191" s="18"/>
      <c r="AV191" s="15" t="s">
        <v>30</v>
      </c>
      <c r="AW191" s="19">
        <v>80000</v>
      </c>
      <c r="AX191" s="21">
        <f t="shared" si="29"/>
        <v>28.57142857142857</v>
      </c>
    </row>
    <row r="192" spans="1:50" ht="66.75" customHeight="1">
      <c r="A192" s="89" t="s">
        <v>32</v>
      </c>
      <c r="B192" s="16" t="s">
        <v>18</v>
      </c>
      <c r="C192" s="16" t="s">
        <v>140</v>
      </c>
      <c r="D192" s="16" t="s">
        <v>23</v>
      </c>
      <c r="E192" s="11" t="s">
        <v>187</v>
      </c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 t="s">
        <v>33</v>
      </c>
      <c r="U192" s="16"/>
      <c r="V192" s="17"/>
      <c r="W192" s="17"/>
      <c r="X192" s="17"/>
      <c r="Y192" s="17"/>
      <c r="Z192" s="15" t="s">
        <v>32</v>
      </c>
      <c r="AA192" s="18">
        <v>280000</v>
      </c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8">
        <v>500</v>
      </c>
      <c r="AM192" s="18"/>
      <c r="AN192" s="18"/>
      <c r="AO192" s="18"/>
      <c r="AP192" s="18"/>
      <c r="AQ192" s="18">
        <v>300</v>
      </c>
      <c r="AR192" s="18"/>
      <c r="AS192" s="18"/>
      <c r="AT192" s="18"/>
      <c r="AU192" s="18"/>
      <c r="AV192" s="15" t="s">
        <v>32</v>
      </c>
      <c r="AW192" s="19">
        <v>80000</v>
      </c>
      <c r="AX192" s="21">
        <f t="shared" si="29"/>
        <v>28.57142857142857</v>
      </c>
    </row>
    <row r="193" spans="1:50" ht="49.5" customHeight="1">
      <c r="A193" s="88" t="s">
        <v>188</v>
      </c>
      <c r="B193" s="11" t="s">
        <v>18</v>
      </c>
      <c r="C193" s="11" t="s">
        <v>140</v>
      </c>
      <c r="D193" s="11" t="s">
        <v>23</v>
      </c>
      <c r="E193" s="11" t="s">
        <v>189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2"/>
      <c r="W193" s="12"/>
      <c r="X193" s="12"/>
      <c r="Y193" s="12"/>
      <c r="Z193" s="10" t="s">
        <v>188</v>
      </c>
      <c r="AA193" s="13">
        <f>AA194+AA195</f>
        <v>2166000</v>
      </c>
      <c r="AB193" s="13">
        <f aca="true" t="shared" si="39" ref="AB193:AV193">AB195</f>
        <v>0</v>
      </c>
      <c r="AC193" s="13">
        <f t="shared" si="39"/>
        <v>0</v>
      </c>
      <c r="AD193" s="13">
        <f t="shared" si="39"/>
        <v>0</v>
      </c>
      <c r="AE193" s="13">
        <f t="shared" si="39"/>
        <v>0</v>
      </c>
      <c r="AF193" s="13">
        <f t="shared" si="39"/>
        <v>0</v>
      </c>
      <c r="AG193" s="13">
        <f t="shared" si="39"/>
        <v>0</v>
      </c>
      <c r="AH193" s="13">
        <f t="shared" si="39"/>
        <v>0</v>
      </c>
      <c r="AI193" s="13">
        <f t="shared" si="39"/>
        <v>0</v>
      </c>
      <c r="AJ193" s="13">
        <f t="shared" si="39"/>
        <v>0</v>
      </c>
      <c r="AK193" s="13">
        <f t="shared" si="39"/>
        <v>0</v>
      </c>
      <c r="AL193" s="13">
        <f t="shared" si="39"/>
        <v>0</v>
      </c>
      <c r="AM193" s="13">
        <f t="shared" si="39"/>
        <v>0</v>
      </c>
      <c r="AN193" s="13">
        <f t="shared" si="39"/>
        <v>0</v>
      </c>
      <c r="AO193" s="13">
        <f t="shared" si="39"/>
        <v>0</v>
      </c>
      <c r="AP193" s="13">
        <f t="shared" si="39"/>
        <v>0</v>
      </c>
      <c r="AQ193" s="13">
        <f t="shared" si="39"/>
        <v>0</v>
      </c>
      <c r="AR193" s="13">
        <f t="shared" si="39"/>
        <v>0</v>
      </c>
      <c r="AS193" s="13">
        <f t="shared" si="39"/>
        <v>0</v>
      </c>
      <c r="AT193" s="13">
        <f t="shared" si="39"/>
        <v>0</v>
      </c>
      <c r="AU193" s="13">
        <f t="shared" si="39"/>
        <v>0</v>
      </c>
      <c r="AV193" s="13" t="str">
        <f t="shared" si="39"/>
        <v>Иные закупки товаров, работ и услуг для обеспечения государственных (муниципальных) нужд</v>
      </c>
      <c r="AW193" s="13">
        <v>0</v>
      </c>
      <c r="AX193" s="21">
        <f t="shared" si="29"/>
        <v>0</v>
      </c>
    </row>
    <row r="194" spans="1:50" ht="47.25" customHeight="1">
      <c r="A194" s="93" t="s">
        <v>247</v>
      </c>
      <c r="B194" s="11" t="s">
        <v>18</v>
      </c>
      <c r="C194" s="11" t="s">
        <v>140</v>
      </c>
      <c r="D194" s="11" t="s">
        <v>23</v>
      </c>
      <c r="E194" s="11" t="s">
        <v>248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2"/>
      <c r="W194" s="12"/>
      <c r="X194" s="12"/>
      <c r="Y194" s="12"/>
      <c r="Z194" s="10"/>
      <c r="AA194" s="13">
        <v>1042200</v>
      </c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>
        <v>0</v>
      </c>
      <c r="AX194" s="21"/>
    </row>
    <row r="195" spans="1:50" ht="126.75" customHeight="1">
      <c r="A195" s="88" t="s">
        <v>190</v>
      </c>
      <c r="B195" s="11" t="s">
        <v>18</v>
      </c>
      <c r="C195" s="11" t="s">
        <v>140</v>
      </c>
      <c r="D195" s="11" t="s">
        <v>23</v>
      </c>
      <c r="E195" s="11" t="s">
        <v>191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2"/>
      <c r="W195" s="12"/>
      <c r="X195" s="12"/>
      <c r="Y195" s="12"/>
      <c r="Z195" s="10" t="s">
        <v>190</v>
      </c>
      <c r="AA195" s="13">
        <f>AA196</f>
        <v>1123800</v>
      </c>
      <c r="AB195" s="13">
        <f aca="true" t="shared" si="40" ref="AB195:AW195">AB196</f>
        <v>0</v>
      </c>
      <c r="AC195" s="13">
        <f t="shared" si="40"/>
        <v>0</v>
      </c>
      <c r="AD195" s="13">
        <f t="shared" si="40"/>
        <v>0</v>
      </c>
      <c r="AE195" s="13">
        <f t="shared" si="40"/>
        <v>0</v>
      </c>
      <c r="AF195" s="13">
        <f t="shared" si="40"/>
        <v>0</v>
      </c>
      <c r="AG195" s="13">
        <f t="shared" si="40"/>
        <v>0</v>
      </c>
      <c r="AH195" s="13">
        <f t="shared" si="40"/>
        <v>0</v>
      </c>
      <c r="AI195" s="13">
        <f t="shared" si="40"/>
        <v>0</v>
      </c>
      <c r="AJ195" s="13">
        <f t="shared" si="40"/>
        <v>0</v>
      </c>
      <c r="AK195" s="13">
        <f t="shared" si="40"/>
        <v>0</v>
      </c>
      <c r="AL195" s="13">
        <f t="shared" si="40"/>
        <v>0</v>
      </c>
      <c r="AM195" s="13">
        <f t="shared" si="40"/>
        <v>0</v>
      </c>
      <c r="AN195" s="13">
        <f t="shared" si="40"/>
        <v>0</v>
      </c>
      <c r="AO195" s="13">
        <f t="shared" si="40"/>
        <v>0</v>
      </c>
      <c r="AP195" s="13">
        <f t="shared" si="40"/>
        <v>0</v>
      </c>
      <c r="AQ195" s="13">
        <f t="shared" si="40"/>
        <v>0</v>
      </c>
      <c r="AR195" s="13">
        <f t="shared" si="40"/>
        <v>0</v>
      </c>
      <c r="AS195" s="13">
        <f t="shared" si="40"/>
        <v>0</v>
      </c>
      <c r="AT195" s="13">
        <f t="shared" si="40"/>
        <v>0</v>
      </c>
      <c r="AU195" s="13">
        <f t="shared" si="40"/>
        <v>0</v>
      </c>
      <c r="AV195" s="13" t="str">
        <f t="shared" si="40"/>
        <v>Иные закупки товаров, работ и услуг для обеспечения государственных (муниципальных) нужд</v>
      </c>
      <c r="AW195" s="13">
        <f t="shared" si="40"/>
        <v>0</v>
      </c>
      <c r="AX195" s="21">
        <f t="shared" si="29"/>
        <v>0</v>
      </c>
    </row>
    <row r="196" spans="1:50" ht="123" customHeight="1">
      <c r="A196" s="88" t="s">
        <v>192</v>
      </c>
      <c r="B196" s="11" t="s">
        <v>18</v>
      </c>
      <c r="C196" s="11" t="s">
        <v>140</v>
      </c>
      <c r="D196" s="11" t="s">
        <v>23</v>
      </c>
      <c r="E196" s="11" t="s">
        <v>193</v>
      </c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2"/>
      <c r="W196" s="12"/>
      <c r="X196" s="12"/>
      <c r="Y196" s="12"/>
      <c r="Z196" s="10" t="s">
        <v>192</v>
      </c>
      <c r="AA196" s="13">
        <f>AA197</f>
        <v>1123800</v>
      </c>
      <c r="AB196" s="13">
        <f aca="true" t="shared" si="41" ref="AB196:AW196">AB197</f>
        <v>0</v>
      </c>
      <c r="AC196" s="13">
        <f t="shared" si="41"/>
        <v>0</v>
      </c>
      <c r="AD196" s="13">
        <f t="shared" si="41"/>
        <v>0</v>
      </c>
      <c r="AE196" s="13">
        <f t="shared" si="41"/>
        <v>0</v>
      </c>
      <c r="AF196" s="13">
        <f t="shared" si="41"/>
        <v>0</v>
      </c>
      <c r="AG196" s="13">
        <f t="shared" si="41"/>
        <v>0</v>
      </c>
      <c r="AH196" s="13">
        <f t="shared" si="41"/>
        <v>0</v>
      </c>
      <c r="AI196" s="13">
        <f t="shared" si="41"/>
        <v>0</v>
      </c>
      <c r="AJ196" s="13">
        <f t="shared" si="41"/>
        <v>0</v>
      </c>
      <c r="AK196" s="13">
        <f t="shared" si="41"/>
        <v>0</v>
      </c>
      <c r="AL196" s="13">
        <f t="shared" si="41"/>
        <v>0</v>
      </c>
      <c r="AM196" s="13">
        <f t="shared" si="41"/>
        <v>0</v>
      </c>
      <c r="AN196" s="13">
        <f t="shared" si="41"/>
        <v>0</v>
      </c>
      <c r="AO196" s="13">
        <f t="shared" si="41"/>
        <v>0</v>
      </c>
      <c r="AP196" s="13">
        <f t="shared" si="41"/>
        <v>0</v>
      </c>
      <c r="AQ196" s="13">
        <f t="shared" si="41"/>
        <v>0</v>
      </c>
      <c r="AR196" s="13">
        <f t="shared" si="41"/>
        <v>0</v>
      </c>
      <c r="AS196" s="13">
        <f t="shared" si="41"/>
        <v>0</v>
      </c>
      <c r="AT196" s="13">
        <f t="shared" si="41"/>
        <v>0</v>
      </c>
      <c r="AU196" s="13">
        <f t="shared" si="41"/>
        <v>0</v>
      </c>
      <c r="AV196" s="13" t="str">
        <f t="shared" si="41"/>
        <v>Иные закупки товаров, работ и услуг для обеспечения государственных (муниципальных) нужд</v>
      </c>
      <c r="AW196" s="13">
        <f t="shared" si="41"/>
        <v>0</v>
      </c>
      <c r="AX196" s="21">
        <f t="shared" si="29"/>
        <v>0</v>
      </c>
    </row>
    <row r="197" spans="1:50" ht="49.5" customHeight="1">
      <c r="A197" s="89" t="s">
        <v>30</v>
      </c>
      <c r="B197" s="16" t="s">
        <v>18</v>
      </c>
      <c r="C197" s="16" t="s">
        <v>140</v>
      </c>
      <c r="D197" s="16" t="s">
        <v>23</v>
      </c>
      <c r="E197" s="11" t="s">
        <v>193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 t="s">
        <v>31</v>
      </c>
      <c r="U197" s="16"/>
      <c r="V197" s="17"/>
      <c r="W197" s="17"/>
      <c r="X197" s="17"/>
      <c r="Y197" s="17"/>
      <c r="Z197" s="15" t="s">
        <v>30</v>
      </c>
      <c r="AA197" s="18">
        <f>AA198</f>
        <v>1123800</v>
      </c>
      <c r="AB197" s="18">
        <f aca="true" t="shared" si="42" ref="AB197:AW197">AB198</f>
        <v>0</v>
      </c>
      <c r="AC197" s="18">
        <f t="shared" si="42"/>
        <v>0</v>
      </c>
      <c r="AD197" s="18">
        <f t="shared" si="42"/>
        <v>0</v>
      </c>
      <c r="AE197" s="18">
        <f t="shared" si="42"/>
        <v>0</v>
      </c>
      <c r="AF197" s="18">
        <f t="shared" si="42"/>
        <v>0</v>
      </c>
      <c r="AG197" s="18">
        <f t="shared" si="42"/>
        <v>0</v>
      </c>
      <c r="AH197" s="18">
        <f t="shared" si="42"/>
        <v>0</v>
      </c>
      <c r="AI197" s="18">
        <f t="shared" si="42"/>
        <v>0</v>
      </c>
      <c r="AJ197" s="18">
        <f t="shared" si="42"/>
        <v>0</v>
      </c>
      <c r="AK197" s="18">
        <f t="shared" si="42"/>
        <v>0</v>
      </c>
      <c r="AL197" s="18">
        <f t="shared" si="42"/>
        <v>0</v>
      </c>
      <c r="AM197" s="18">
        <f t="shared" si="42"/>
        <v>0</v>
      </c>
      <c r="AN197" s="18">
        <f t="shared" si="42"/>
        <v>0</v>
      </c>
      <c r="AO197" s="18">
        <f t="shared" si="42"/>
        <v>0</v>
      </c>
      <c r="AP197" s="18">
        <f t="shared" si="42"/>
        <v>0</v>
      </c>
      <c r="AQ197" s="18">
        <f t="shared" si="42"/>
        <v>0</v>
      </c>
      <c r="AR197" s="18">
        <f t="shared" si="42"/>
        <v>0</v>
      </c>
      <c r="AS197" s="18">
        <f t="shared" si="42"/>
        <v>0</v>
      </c>
      <c r="AT197" s="18">
        <f t="shared" si="42"/>
        <v>0</v>
      </c>
      <c r="AU197" s="18">
        <f t="shared" si="42"/>
        <v>0</v>
      </c>
      <c r="AV197" s="18" t="str">
        <f t="shared" si="42"/>
        <v>Иные закупки товаров, работ и услуг для обеспечения государственных (муниципальных) нужд</v>
      </c>
      <c r="AW197" s="18">
        <f t="shared" si="42"/>
        <v>0</v>
      </c>
      <c r="AX197" s="21">
        <f t="shared" si="29"/>
        <v>0</v>
      </c>
    </row>
    <row r="198" spans="1:50" ht="47.25" customHeight="1">
      <c r="A198" s="89" t="s">
        <v>32</v>
      </c>
      <c r="B198" s="16" t="s">
        <v>18</v>
      </c>
      <c r="C198" s="16" t="s">
        <v>140</v>
      </c>
      <c r="D198" s="16" t="s">
        <v>23</v>
      </c>
      <c r="E198" s="11" t="s">
        <v>193</v>
      </c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 t="s">
        <v>33</v>
      </c>
      <c r="U198" s="16"/>
      <c r="V198" s="17"/>
      <c r="W198" s="17"/>
      <c r="X198" s="17"/>
      <c r="Y198" s="17"/>
      <c r="Z198" s="15" t="s">
        <v>32</v>
      </c>
      <c r="AA198" s="18">
        <v>1123800</v>
      </c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5" t="s">
        <v>32</v>
      </c>
      <c r="AW198" s="19">
        <v>0</v>
      </c>
      <c r="AX198" s="21">
        <f t="shared" si="29"/>
        <v>0</v>
      </c>
    </row>
    <row r="199" spans="1:50" ht="48" customHeight="1">
      <c r="A199" s="94" t="s">
        <v>263</v>
      </c>
      <c r="B199" s="54" t="s">
        <v>18</v>
      </c>
      <c r="C199" s="54" t="s">
        <v>140</v>
      </c>
      <c r="D199" s="54" t="s">
        <v>23</v>
      </c>
      <c r="E199" s="63" t="s">
        <v>265</v>
      </c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5"/>
      <c r="W199" s="55"/>
      <c r="X199" s="55"/>
      <c r="Y199" s="55"/>
      <c r="Z199" s="53" t="s">
        <v>261</v>
      </c>
      <c r="AA199" s="56">
        <v>5165802.61</v>
      </c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0"/>
      <c r="AW199" s="14">
        <v>0</v>
      </c>
      <c r="AX199" s="21">
        <f t="shared" si="29"/>
        <v>0</v>
      </c>
    </row>
    <row r="200" spans="1:50" ht="53.25" customHeight="1">
      <c r="A200" s="94" t="s">
        <v>262</v>
      </c>
      <c r="B200" s="54" t="s">
        <v>18</v>
      </c>
      <c r="C200" s="54" t="s">
        <v>140</v>
      </c>
      <c r="D200" s="54" t="s">
        <v>23</v>
      </c>
      <c r="E200" s="63" t="s">
        <v>264</v>
      </c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5"/>
      <c r="W200" s="55"/>
      <c r="X200" s="55"/>
      <c r="Y200" s="55"/>
      <c r="Z200" s="53" t="s">
        <v>262</v>
      </c>
      <c r="AA200" s="56">
        <v>5165802.61</v>
      </c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0"/>
      <c r="AW200" s="14">
        <v>0</v>
      </c>
      <c r="AX200" s="21">
        <f t="shared" si="29"/>
        <v>0</v>
      </c>
    </row>
    <row r="201" spans="1:50" ht="24" customHeight="1">
      <c r="A201" s="95" t="s">
        <v>266</v>
      </c>
      <c r="B201" s="58" t="s">
        <v>18</v>
      </c>
      <c r="C201" s="58" t="s">
        <v>140</v>
      </c>
      <c r="D201" s="58" t="s">
        <v>23</v>
      </c>
      <c r="E201" s="63" t="s">
        <v>264</v>
      </c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 t="s">
        <v>31</v>
      </c>
      <c r="U201" s="58"/>
      <c r="V201" s="59"/>
      <c r="W201" s="59"/>
      <c r="X201" s="59"/>
      <c r="Y201" s="59"/>
      <c r="Z201" s="57" t="s">
        <v>30</v>
      </c>
      <c r="AA201" s="62">
        <v>5165802.61</v>
      </c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0"/>
      <c r="AW201" s="14">
        <v>0</v>
      </c>
      <c r="AX201" s="21">
        <f t="shared" si="29"/>
        <v>0</v>
      </c>
    </row>
    <row r="202" spans="1:50" ht="33" customHeight="1">
      <c r="A202" s="95" t="s">
        <v>267</v>
      </c>
      <c r="B202" s="58" t="s">
        <v>18</v>
      </c>
      <c r="C202" s="58" t="s">
        <v>140</v>
      </c>
      <c r="D202" s="58" t="s">
        <v>23</v>
      </c>
      <c r="E202" s="63" t="s">
        <v>264</v>
      </c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 t="s">
        <v>33</v>
      </c>
      <c r="U202" s="58"/>
      <c r="V202" s="59"/>
      <c r="W202" s="59"/>
      <c r="X202" s="59"/>
      <c r="Y202" s="59"/>
      <c r="Z202" s="57" t="s">
        <v>32</v>
      </c>
      <c r="AA202" s="62">
        <v>5165802.61</v>
      </c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0"/>
      <c r="AW202" s="14">
        <v>0</v>
      </c>
      <c r="AX202" s="21">
        <f t="shared" si="29"/>
        <v>0</v>
      </c>
    </row>
    <row r="203" spans="1:50" s="80" customFormat="1" ht="90.75" customHeight="1">
      <c r="A203" s="88" t="s">
        <v>194</v>
      </c>
      <c r="B203" s="11" t="s">
        <v>18</v>
      </c>
      <c r="C203" s="11" t="s">
        <v>140</v>
      </c>
      <c r="D203" s="11" t="s">
        <v>23</v>
      </c>
      <c r="E203" s="11" t="s">
        <v>195</v>
      </c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2"/>
      <c r="W203" s="12"/>
      <c r="X203" s="12"/>
      <c r="Y203" s="12"/>
      <c r="Z203" s="10" t="s">
        <v>194</v>
      </c>
      <c r="AA203" s="77">
        <v>2150000</v>
      </c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7"/>
      <c r="AM203" s="77"/>
      <c r="AN203" s="77"/>
      <c r="AO203" s="77"/>
      <c r="AP203" s="77"/>
      <c r="AQ203" s="77"/>
      <c r="AR203" s="77"/>
      <c r="AS203" s="77"/>
      <c r="AT203" s="77"/>
      <c r="AU203" s="77"/>
      <c r="AV203" s="10" t="s">
        <v>194</v>
      </c>
      <c r="AW203" s="78">
        <v>45000</v>
      </c>
      <c r="AX203" s="79">
        <f>AW203/AA203*100</f>
        <v>2.0930232558139537</v>
      </c>
    </row>
    <row r="204" spans="1:50" ht="49.5" customHeight="1">
      <c r="A204" s="88" t="s">
        <v>196</v>
      </c>
      <c r="B204" s="11" t="s">
        <v>18</v>
      </c>
      <c r="C204" s="11" t="s">
        <v>140</v>
      </c>
      <c r="D204" s="11" t="s">
        <v>23</v>
      </c>
      <c r="E204" s="11" t="s">
        <v>197</v>
      </c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2"/>
      <c r="W204" s="12"/>
      <c r="X204" s="12"/>
      <c r="Y204" s="12"/>
      <c r="Z204" s="10" t="s">
        <v>196</v>
      </c>
      <c r="AA204" s="13">
        <v>2150000</v>
      </c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0" t="s">
        <v>196</v>
      </c>
      <c r="AW204" s="14">
        <v>45000</v>
      </c>
      <c r="AX204" s="21">
        <f t="shared" si="29"/>
        <v>2.0930232558139537</v>
      </c>
    </row>
    <row r="205" spans="1:50" ht="15">
      <c r="A205" s="95" t="s">
        <v>267</v>
      </c>
      <c r="B205" s="11" t="s">
        <v>18</v>
      </c>
      <c r="C205" s="11" t="s">
        <v>140</v>
      </c>
      <c r="D205" s="11" t="s">
        <v>23</v>
      </c>
      <c r="E205" s="11" t="s">
        <v>249</v>
      </c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2"/>
      <c r="W205" s="12"/>
      <c r="X205" s="12"/>
      <c r="Y205" s="12"/>
      <c r="Z205" s="10"/>
      <c r="AA205" s="13">
        <v>150000</v>
      </c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0"/>
      <c r="AW205" s="14">
        <v>45000</v>
      </c>
      <c r="AX205" s="21">
        <f t="shared" si="29"/>
        <v>30</v>
      </c>
    </row>
    <row r="206" spans="1:50" ht="49.5" customHeight="1">
      <c r="A206" s="88" t="s">
        <v>198</v>
      </c>
      <c r="B206" s="11" t="s">
        <v>18</v>
      </c>
      <c r="C206" s="11" t="s">
        <v>140</v>
      </c>
      <c r="D206" s="11" t="s">
        <v>23</v>
      </c>
      <c r="E206" s="11" t="s">
        <v>199</v>
      </c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2"/>
      <c r="W206" s="12"/>
      <c r="X206" s="12"/>
      <c r="Y206" s="12"/>
      <c r="Z206" s="10" t="s">
        <v>198</v>
      </c>
      <c r="AA206" s="13">
        <f>AA207</f>
        <v>2000000</v>
      </c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0" t="s">
        <v>198</v>
      </c>
      <c r="AW206" s="14">
        <v>0</v>
      </c>
      <c r="AX206" s="21">
        <f t="shared" si="29"/>
        <v>0</v>
      </c>
    </row>
    <row r="207" spans="1:50" ht="49.5" customHeight="1">
      <c r="A207" s="89" t="s">
        <v>30</v>
      </c>
      <c r="B207" s="16" t="s">
        <v>18</v>
      </c>
      <c r="C207" s="16" t="s">
        <v>140</v>
      </c>
      <c r="D207" s="16" t="s">
        <v>23</v>
      </c>
      <c r="E207" s="11" t="s">
        <v>199</v>
      </c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 t="s">
        <v>31</v>
      </c>
      <c r="U207" s="16"/>
      <c r="V207" s="17"/>
      <c r="W207" s="17"/>
      <c r="X207" s="17"/>
      <c r="Y207" s="17"/>
      <c r="Z207" s="15" t="s">
        <v>30</v>
      </c>
      <c r="AA207" s="18">
        <f>AA208</f>
        <v>2000000</v>
      </c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5" t="s">
        <v>30</v>
      </c>
      <c r="AW207" s="19">
        <v>0</v>
      </c>
      <c r="AX207" s="21">
        <f t="shared" si="29"/>
        <v>0</v>
      </c>
    </row>
    <row r="208" spans="1:50" s="80" customFormat="1" ht="48.75" customHeight="1">
      <c r="A208" s="89" t="s">
        <v>266</v>
      </c>
      <c r="B208" s="16" t="s">
        <v>18</v>
      </c>
      <c r="C208" s="16" t="s">
        <v>140</v>
      </c>
      <c r="D208" s="16" t="s">
        <v>23</v>
      </c>
      <c r="E208" s="11" t="s">
        <v>199</v>
      </c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 t="s">
        <v>33</v>
      </c>
      <c r="U208" s="16"/>
      <c r="V208" s="17"/>
      <c r="W208" s="17"/>
      <c r="X208" s="17"/>
      <c r="Y208" s="17"/>
      <c r="Z208" s="15" t="s">
        <v>32</v>
      </c>
      <c r="AA208" s="81">
        <v>2000000</v>
      </c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15" t="s">
        <v>32</v>
      </c>
      <c r="AW208" s="82">
        <v>0</v>
      </c>
      <c r="AX208" s="79">
        <f aca="true" t="shared" si="43" ref="AX208:AX254">AW208/AA208*100</f>
        <v>0</v>
      </c>
    </row>
    <row r="209" spans="1:50" s="29" customFormat="1" ht="19.5" customHeight="1">
      <c r="A209" s="96" t="s">
        <v>200</v>
      </c>
      <c r="B209" s="39" t="s">
        <v>18</v>
      </c>
      <c r="C209" s="39" t="s">
        <v>201</v>
      </c>
      <c r="D209" s="39" t="s">
        <v>21</v>
      </c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40"/>
      <c r="W209" s="40"/>
      <c r="X209" s="40"/>
      <c r="Y209" s="40"/>
      <c r="Z209" s="38" t="s">
        <v>200</v>
      </c>
      <c r="AA209" s="41">
        <v>19712636.9</v>
      </c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0"/>
      <c r="AW209" s="42">
        <v>7421230.63</v>
      </c>
      <c r="AX209" s="43">
        <f t="shared" si="43"/>
        <v>37.647072117480135</v>
      </c>
    </row>
    <row r="210" spans="1:50" s="29" customFormat="1" ht="18.75" customHeight="1">
      <c r="A210" s="96" t="s">
        <v>202</v>
      </c>
      <c r="B210" s="39" t="s">
        <v>18</v>
      </c>
      <c r="C210" s="39" t="s">
        <v>201</v>
      </c>
      <c r="D210" s="39" t="s">
        <v>20</v>
      </c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40"/>
      <c r="W210" s="40"/>
      <c r="X210" s="40"/>
      <c r="Y210" s="40"/>
      <c r="Z210" s="38" t="s">
        <v>202</v>
      </c>
      <c r="AA210" s="41">
        <v>19712636.9</v>
      </c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0"/>
      <c r="AW210" s="42">
        <v>7421230.63</v>
      </c>
      <c r="AX210" s="43">
        <f t="shared" si="43"/>
        <v>37.647072117480135</v>
      </c>
    </row>
    <row r="211" spans="1:50" s="76" customFormat="1" ht="96" customHeight="1">
      <c r="A211" s="91" t="s">
        <v>86</v>
      </c>
      <c r="B211" s="25" t="s">
        <v>18</v>
      </c>
      <c r="C211" s="25" t="s">
        <v>201</v>
      </c>
      <c r="D211" s="25" t="s">
        <v>20</v>
      </c>
      <c r="E211" s="25" t="s">
        <v>87</v>
      </c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6"/>
      <c r="W211" s="26"/>
      <c r="X211" s="26"/>
      <c r="Y211" s="26"/>
      <c r="Z211" s="24" t="s">
        <v>86</v>
      </c>
      <c r="AA211" s="72">
        <v>19712636.9</v>
      </c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65"/>
      <c r="AW211" s="75">
        <v>7421230.63</v>
      </c>
      <c r="AX211" s="75">
        <f t="shared" si="43"/>
        <v>37.647072117480135</v>
      </c>
    </row>
    <row r="212" spans="1:50" s="29" customFormat="1" ht="66.75" customHeight="1">
      <c r="A212" s="91" t="s">
        <v>203</v>
      </c>
      <c r="B212" s="25" t="s">
        <v>18</v>
      </c>
      <c r="C212" s="25" t="s">
        <v>201</v>
      </c>
      <c r="D212" s="25" t="s">
        <v>20</v>
      </c>
      <c r="E212" s="25" t="s">
        <v>204</v>
      </c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6"/>
      <c r="W212" s="26"/>
      <c r="X212" s="26"/>
      <c r="Y212" s="26"/>
      <c r="Z212" s="24" t="s">
        <v>203</v>
      </c>
      <c r="AA212" s="64">
        <v>19712636.9</v>
      </c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0"/>
      <c r="AW212" s="28">
        <v>7421230.63</v>
      </c>
      <c r="AX212" s="28">
        <f t="shared" si="43"/>
        <v>37.647072117480135</v>
      </c>
    </row>
    <row r="213" spans="1:50" s="29" customFormat="1" ht="51" customHeight="1">
      <c r="A213" s="91" t="s">
        <v>217</v>
      </c>
      <c r="B213" s="25" t="s">
        <v>18</v>
      </c>
      <c r="C213" s="25" t="s">
        <v>201</v>
      </c>
      <c r="D213" s="25" t="s">
        <v>20</v>
      </c>
      <c r="E213" s="25" t="s">
        <v>218</v>
      </c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6"/>
      <c r="W213" s="26"/>
      <c r="X213" s="26"/>
      <c r="Y213" s="26"/>
      <c r="Z213" s="24" t="s">
        <v>217</v>
      </c>
      <c r="AA213" s="64">
        <v>232000</v>
      </c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0"/>
      <c r="AW213" s="28">
        <v>40000</v>
      </c>
      <c r="AX213" s="28">
        <f t="shared" si="43"/>
        <v>17.24137931034483</v>
      </c>
    </row>
    <row r="214" spans="1:50" s="29" customFormat="1" ht="36" customHeight="1">
      <c r="A214" s="91" t="s">
        <v>219</v>
      </c>
      <c r="B214" s="25" t="s">
        <v>18</v>
      </c>
      <c r="C214" s="25" t="s">
        <v>201</v>
      </c>
      <c r="D214" s="25" t="s">
        <v>20</v>
      </c>
      <c r="E214" s="25" t="s">
        <v>220</v>
      </c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6"/>
      <c r="W214" s="26"/>
      <c r="X214" s="26"/>
      <c r="Y214" s="26"/>
      <c r="Z214" s="24" t="s">
        <v>219</v>
      </c>
      <c r="AA214" s="36">
        <v>232000</v>
      </c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0"/>
      <c r="AW214" s="27">
        <v>40000</v>
      </c>
      <c r="AX214" s="28">
        <f t="shared" si="43"/>
        <v>17.24137931034483</v>
      </c>
    </row>
    <row r="215" spans="1:50" s="29" customFormat="1" ht="52.5" customHeight="1">
      <c r="A215" s="90" t="s">
        <v>30</v>
      </c>
      <c r="B215" s="31" t="s">
        <v>18</v>
      </c>
      <c r="C215" s="31" t="s">
        <v>201</v>
      </c>
      <c r="D215" s="31" t="s">
        <v>20</v>
      </c>
      <c r="E215" s="25" t="s">
        <v>220</v>
      </c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 t="s">
        <v>31</v>
      </c>
      <c r="U215" s="31"/>
      <c r="V215" s="32"/>
      <c r="W215" s="32"/>
      <c r="X215" s="32"/>
      <c r="Y215" s="32"/>
      <c r="Z215" s="30" t="s">
        <v>30</v>
      </c>
      <c r="AA215" s="34">
        <v>232000</v>
      </c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0"/>
      <c r="AW215" s="33">
        <v>40000</v>
      </c>
      <c r="AX215" s="28">
        <f t="shared" si="43"/>
        <v>17.24137931034483</v>
      </c>
    </row>
    <row r="216" spans="1:50" s="29" customFormat="1" ht="52.5" customHeight="1">
      <c r="A216" s="90" t="s">
        <v>32</v>
      </c>
      <c r="B216" s="31" t="s">
        <v>18</v>
      </c>
      <c r="C216" s="31" t="s">
        <v>201</v>
      </c>
      <c r="D216" s="31" t="s">
        <v>20</v>
      </c>
      <c r="E216" s="25" t="s">
        <v>220</v>
      </c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 t="s">
        <v>33</v>
      </c>
      <c r="U216" s="31"/>
      <c r="V216" s="32"/>
      <c r="W216" s="32"/>
      <c r="X216" s="32"/>
      <c r="Y216" s="32"/>
      <c r="Z216" s="30" t="s">
        <v>32</v>
      </c>
      <c r="AA216" s="34">
        <v>232000</v>
      </c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0"/>
      <c r="AW216" s="33">
        <v>40000</v>
      </c>
      <c r="AX216" s="28">
        <f t="shared" si="43"/>
        <v>17.24137931034483</v>
      </c>
    </row>
    <row r="217" spans="1:50" s="29" customFormat="1" ht="26.25" customHeight="1">
      <c r="A217" s="91" t="s">
        <v>221</v>
      </c>
      <c r="B217" s="25" t="s">
        <v>18</v>
      </c>
      <c r="C217" s="25" t="s">
        <v>201</v>
      </c>
      <c r="D217" s="25" t="s">
        <v>20</v>
      </c>
      <c r="E217" s="25" t="s">
        <v>222</v>
      </c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6"/>
      <c r="W217" s="26"/>
      <c r="X217" s="26"/>
      <c r="Y217" s="26"/>
      <c r="Z217" s="24" t="s">
        <v>221</v>
      </c>
      <c r="AA217" s="36">
        <f>AA218</f>
        <v>8084316</v>
      </c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0"/>
      <c r="AW217" s="27">
        <v>0</v>
      </c>
      <c r="AX217" s="28">
        <f t="shared" si="43"/>
        <v>0</v>
      </c>
    </row>
    <row r="218" spans="1:50" s="29" customFormat="1" ht="55.5" customHeight="1">
      <c r="A218" s="90" t="s">
        <v>30</v>
      </c>
      <c r="B218" s="31" t="s">
        <v>18</v>
      </c>
      <c r="C218" s="31" t="s">
        <v>201</v>
      </c>
      <c r="D218" s="31" t="s">
        <v>20</v>
      </c>
      <c r="E218" s="25" t="s">
        <v>222</v>
      </c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 t="s">
        <v>31</v>
      </c>
      <c r="U218" s="31"/>
      <c r="V218" s="32"/>
      <c r="W218" s="32"/>
      <c r="X218" s="32"/>
      <c r="Y218" s="32"/>
      <c r="Z218" s="30" t="s">
        <v>30</v>
      </c>
      <c r="AA218" s="34">
        <f>AA219</f>
        <v>8084316</v>
      </c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0"/>
      <c r="AW218" s="33">
        <v>0</v>
      </c>
      <c r="AX218" s="28">
        <f t="shared" si="43"/>
        <v>0</v>
      </c>
    </row>
    <row r="219" spans="1:50" s="29" customFormat="1" ht="57.75" customHeight="1">
      <c r="A219" s="90" t="s">
        <v>32</v>
      </c>
      <c r="B219" s="31" t="s">
        <v>18</v>
      </c>
      <c r="C219" s="31" t="s">
        <v>201</v>
      </c>
      <c r="D219" s="31" t="s">
        <v>20</v>
      </c>
      <c r="E219" s="25" t="s">
        <v>222</v>
      </c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 t="s">
        <v>33</v>
      </c>
      <c r="U219" s="31"/>
      <c r="V219" s="32"/>
      <c r="W219" s="32"/>
      <c r="X219" s="32"/>
      <c r="Y219" s="32"/>
      <c r="Z219" s="30" t="s">
        <v>32</v>
      </c>
      <c r="AA219" s="34">
        <v>8084316</v>
      </c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0"/>
      <c r="AW219" s="33">
        <v>0</v>
      </c>
      <c r="AX219" s="28">
        <f>AW219/AA219*100</f>
        <v>0</v>
      </c>
    </row>
    <row r="220" spans="1:51" s="29" customFormat="1" ht="52.5">
      <c r="A220" s="91" t="s">
        <v>255</v>
      </c>
      <c r="B220" s="25" t="s">
        <v>18</v>
      </c>
      <c r="C220" s="25" t="s">
        <v>201</v>
      </c>
      <c r="D220" s="25" t="s">
        <v>20</v>
      </c>
      <c r="E220" s="25" t="s">
        <v>256</v>
      </c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6"/>
      <c r="W220" s="26"/>
      <c r="X220" s="26"/>
      <c r="Y220" s="26"/>
      <c r="Z220" s="24"/>
      <c r="AA220" s="36">
        <v>455000</v>
      </c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24"/>
      <c r="AW220" s="27">
        <v>368220.8</v>
      </c>
      <c r="AX220" s="28">
        <v>0</v>
      </c>
      <c r="AY220" s="37"/>
    </row>
    <row r="221" spans="1:50" s="29" customFormat="1" ht="23.25" customHeight="1">
      <c r="A221" s="96" t="s">
        <v>227</v>
      </c>
      <c r="B221" s="39" t="s">
        <v>18</v>
      </c>
      <c r="C221" s="39" t="s">
        <v>107</v>
      </c>
      <c r="D221" s="39" t="s">
        <v>21</v>
      </c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40"/>
      <c r="W221" s="40"/>
      <c r="X221" s="40"/>
      <c r="Y221" s="40"/>
      <c r="Z221" s="38" t="s">
        <v>227</v>
      </c>
      <c r="AA221" s="41">
        <f aca="true" t="shared" si="44" ref="AA221:AA226">AA222</f>
        <v>737750</v>
      </c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0"/>
      <c r="AW221" s="42">
        <v>424010.4</v>
      </c>
      <c r="AX221" s="43">
        <f t="shared" si="43"/>
        <v>57.47345306675703</v>
      </c>
    </row>
    <row r="222" spans="1:50" s="29" customFormat="1" ht="21.75" customHeight="1">
      <c r="A222" s="96" t="s">
        <v>228</v>
      </c>
      <c r="B222" s="39" t="s">
        <v>18</v>
      </c>
      <c r="C222" s="39" t="s">
        <v>107</v>
      </c>
      <c r="D222" s="39" t="s">
        <v>20</v>
      </c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40"/>
      <c r="W222" s="40"/>
      <c r="X222" s="40"/>
      <c r="Y222" s="40"/>
      <c r="Z222" s="38" t="s">
        <v>228</v>
      </c>
      <c r="AA222" s="41">
        <f t="shared" si="44"/>
        <v>737750</v>
      </c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0"/>
      <c r="AW222" s="42">
        <v>424010.4</v>
      </c>
      <c r="AX222" s="43">
        <f t="shared" si="43"/>
        <v>57.47345306675703</v>
      </c>
    </row>
    <row r="223" spans="1:50" s="29" customFormat="1" ht="36" customHeight="1">
      <c r="A223" s="91" t="s">
        <v>50</v>
      </c>
      <c r="B223" s="25" t="s">
        <v>18</v>
      </c>
      <c r="C223" s="25" t="s">
        <v>107</v>
      </c>
      <c r="D223" s="25" t="s">
        <v>20</v>
      </c>
      <c r="E223" s="25" t="s">
        <v>51</v>
      </c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6"/>
      <c r="W223" s="26"/>
      <c r="X223" s="26"/>
      <c r="Y223" s="26"/>
      <c r="Z223" s="24" t="s">
        <v>50</v>
      </c>
      <c r="AA223" s="36">
        <f t="shared" si="44"/>
        <v>737750</v>
      </c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0"/>
      <c r="AW223" s="27">
        <v>424010.4</v>
      </c>
      <c r="AX223" s="28">
        <f t="shared" si="43"/>
        <v>57.47345306675703</v>
      </c>
    </row>
    <row r="224" spans="1:50" s="29" customFormat="1" ht="21.75" customHeight="1">
      <c r="A224" s="91" t="s">
        <v>52</v>
      </c>
      <c r="B224" s="25" t="s">
        <v>18</v>
      </c>
      <c r="C224" s="25" t="s">
        <v>107</v>
      </c>
      <c r="D224" s="25" t="s">
        <v>20</v>
      </c>
      <c r="E224" s="25" t="s">
        <v>53</v>
      </c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6"/>
      <c r="W224" s="26"/>
      <c r="X224" s="26"/>
      <c r="Y224" s="26"/>
      <c r="Z224" s="24" t="s">
        <v>52</v>
      </c>
      <c r="AA224" s="36">
        <f t="shared" si="44"/>
        <v>737750</v>
      </c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0"/>
      <c r="AW224" s="27">
        <v>424010.4</v>
      </c>
      <c r="AX224" s="28">
        <f t="shared" si="43"/>
        <v>57.47345306675703</v>
      </c>
    </row>
    <row r="225" spans="1:50" s="29" customFormat="1" ht="36" customHeight="1">
      <c r="A225" s="91" t="s">
        <v>229</v>
      </c>
      <c r="B225" s="25" t="s">
        <v>18</v>
      </c>
      <c r="C225" s="25" t="s">
        <v>107</v>
      </c>
      <c r="D225" s="25" t="s">
        <v>20</v>
      </c>
      <c r="E225" s="25" t="s">
        <v>230</v>
      </c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6"/>
      <c r="W225" s="26"/>
      <c r="X225" s="26"/>
      <c r="Y225" s="26"/>
      <c r="Z225" s="24" t="s">
        <v>229</v>
      </c>
      <c r="AA225" s="36">
        <f t="shared" si="44"/>
        <v>737750</v>
      </c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0"/>
      <c r="AW225" s="27">
        <v>424010.4</v>
      </c>
      <c r="AX225" s="28">
        <f t="shared" si="43"/>
        <v>57.47345306675703</v>
      </c>
    </row>
    <row r="226" spans="1:50" s="29" customFormat="1" ht="37.5" customHeight="1">
      <c r="A226" s="90" t="s">
        <v>231</v>
      </c>
      <c r="B226" s="31" t="s">
        <v>18</v>
      </c>
      <c r="C226" s="31" t="s">
        <v>107</v>
      </c>
      <c r="D226" s="31" t="s">
        <v>20</v>
      </c>
      <c r="E226" s="25" t="s">
        <v>230</v>
      </c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 t="s">
        <v>232</v>
      </c>
      <c r="U226" s="31"/>
      <c r="V226" s="32"/>
      <c r="W226" s="32"/>
      <c r="X226" s="32"/>
      <c r="Y226" s="32"/>
      <c r="Z226" s="30" t="s">
        <v>231</v>
      </c>
      <c r="AA226" s="34">
        <f t="shared" si="44"/>
        <v>737750</v>
      </c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0"/>
      <c r="AW226" s="45">
        <v>424010.4</v>
      </c>
      <c r="AX226" s="28">
        <f t="shared" si="43"/>
        <v>57.47345306675703</v>
      </c>
    </row>
    <row r="227" spans="1:50" s="29" customFormat="1" ht="51" customHeight="1">
      <c r="A227" s="90" t="s">
        <v>233</v>
      </c>
      <c r="B227" s="31" t="s">
        <v>18</v>
      </c>
      <c r="C227" s="31" t="s">
        <v>107</v>
      </c>
      <c r="D227" s="31" t="s">
        <v>20</v>
      </c>
      <c r="E227" s="25" t="s">
        <v>230</v>
      </c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 t="s">
        <v>234</v>
      </c>
      <c r="U227" s="31"/>
      <c r="V227" s="32"/>
      <c r="W227" s="32"/>
      <c r="X227" s="32"/>
      <c r="Y227" s="32"/>
      <c r="Z227" s="30" t="s">
        <v>233</v>
      </c>
      <c r="AA227" s="34">
        <v>737750</v>
      </c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0"/>
      <c r="AW227" s="45">
        <v>424010.4</v>
      </c>
      <c r="AX227" s="28">
        <f t="shared" si="43"/>
        <v>57.47345306675703</v>
      </c>
    </row>
    <row r="228" spans="1:50" s="51" customFormat="1" ht="51" customHeight="1">
      <c r="A228" s="97" t="s">
        <v>238</v>
      </c>
      <c r="B228" s="47"/>
      <c r="C228" s="47"/>
      <c r="D228" s="47"/>
      <c r="E228" s="39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8"/>
      <c r="W228" s="48"/>
      <c r="X228" s="48"/>
      <c r="Y228" s="48"/>
      <c r="Z228" s="49"/>
      <c r="AA228" s="50">
        <f>AA229</f>
        <v>19712636.9</v>
      </c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46"/>
      <c r="AW228" s="43">
        <f>AW229</f>
        <v>7421230.63</v>
      </c>
      <c r="AX228" s="43">
        <f t="shared" si="43"/>
        <v>37.647072117480135</v>
      </c>
    </row>
    <row r="229" spans="1:50" s="51" customFormat="1" ht="16.5" customHeight="1">
      <c r="A229" s="96" t="s">
        <v>200</v>
      </c>
      <c r="B229" s="39" t="s">
        <v>18</v>
      </c>
      <c r="C229" s="39" t="s">
        <v>201</v>
      </c>
      <c r="D229" s="39" t="s">
        <v>21</v>
      </c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40"/>
      <c r="W229" s="40"/>
      <c r="X229" s="40"/>
      <c r="Y229" s="40"/>
      <c r="Z229" s="38" t="s">
        <v>200</v>
      </c>
      <c r="AA229" s="41">
        <v>19712636.9</v>
      </c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1">
        <v>11070.3</v>
      </c>
      <c r="AM229" s="41"/>
      <c r="AN229" s="41">
        <v>1250.7</v>
      </c>
      <c r="AO229" s="41"/>
      <c r="AP229" s="41"/>
      <c r="AQ229" s="41">
        <v>11067.6</v>
      </c>
      <c r="AR229" s="41"/>
      <c r="AS229" s="41">
        <v>1250.7</v>
      </c>
      <c r="AT229" s="41"/>
      <c r="AU229" s="41"/>
      <c r="AV229" s="38" t="s">
        <v>200</v>
      </c>
      <c r="AW229" s="42">
        <v>7421230.63</v>
      </c>
      <c r="AX229" s="43">
        <f t="shared" si="43"/>
        <v>37.647072117480135</v>
      </c>
    </row>
    <row r="230" spans="1:50" s="51" customFormat="1" ht="16.5" customHeight="1">
      <c r="A230" s="96" t="s">
        <v>202</v>
      </c>
      <c r="B230" s="39" t="s">
        <v>18</v>
      </c>
      <c r="C230" s="39" t="s">
        <v>201</v>
      </c>
      <c r="D230" s="39" t="s">
        <v>20</v>
      </c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40"/>
      <c r="W230" s="40"/>
      <c r="X230" s="40"/>
      <c r="Y230" s="40"/>
      <c r="Z230" s="38" t="s">
        <v>202</v>
      </c>
      <c r="AA230" s="41">
        <v>19712636.9</v>
      </c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1">
        <v>11070.3</v>
      </c>
      <c r="AM230" s="41"/>
      <c r="AN230" s="41">
        <v>1250.7</v>
      </c>
      <c r="AO230" s="41"/>
      <c r="AP230" s="41"/>
      <c r="AQ230" s="41">
        <v>11067.6</v>
      </c>
      <c r="AR230" s="41"/>
      <c r="AS230" s="41">
        <v>1250.7</v>
      </c>
      <c r="AT230" s="41"/>
      <c r="AU230" s="41"/>
      <c r="AV230" s="38" t="s">
        <v>202</v>
      </c>
      <c r="AW230" s="42">
        <v>7421230.63</v>
      </c>
      <c r="AX230" s="43">
        <f t="shared" si="43"/>
        <v>37.647072117480135</v>
      </c>
    </row>
    <row r="231" spans="1:50" s="37" customFormat="1" ht="99.75" customHeight="1">
      <c r="A231" s="91" t="s">
        <v>86</v>
      </c>
      <c r="B231" s="25" t="s">
        <v>18</v>
      </c>
      <c r="C231" s="25" t="s">
        <v>201</v>
      </c>
      <c r="D231" s="25" t="s">
        <v>20</v>
      </c>
      <c r="E231" s="25" t="s">
        <v>87</v>
      </c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6"/>
      <c r="W231" s="26"/>
      <c r="X231" s="26"/>
      <c r="Y231" s="26"/>
      <c r="Z231" s="24" t="s">
        <v>86</v>
      </c>
      <c r="AA231" s="36">
        <v>19712636.9</v>
      </c>
      <c r="AB231" s="36">
        <f aca="true" t="shared" si="45" ref="AB231:AV231">AB232</f>
        <v>0</v>
      </c>
      <c r="AC231" s="36">
        <f t="shared" si="45"/>
        <v>0</v>
      </c>
      <c r="AD231" s="36">
        <f t="shared" si="45"/>
        <v>0</v>
      </c>
      <c r="AE231" s="36">
        <f t="shared" si="45"/>
        <v>0</v>
      </c>
      <c r="AF231" s="36">
        <f t="shared" si="45"/>
        <v>0</v>
      </c>
      <c r="AG231" s="36">
        <f t="shared" si="45"/>
        <v>0</v>
      </c>
      <c r="AH231" s="36">
        <f t="shared" si="45"/>
        <v>0</v>
      </c>
      <c r="AI231" s="36">
        <f t="shared" si="45"/>
        <v>0</v>
      </c>
      <c r="AJ231" s="36">
        <f t="shared" si="45"/>
        <v>0</v>
      </c>
      <c r="AK231" s="36">
        <f t="shared" si="45"/>
        <v>0</v>
      </c>
      <c r="AL231" s="36">
        <f t="shared" si="45"/>
        <v>11070.300000000001</v>
      </c>
      <c r="AM231" s="36">
        <f t="shared" si="45"/>
        <v>0</v>
      </c>
      <c r="AN231" s="36">
        <f t="shared" si="45"/>
        <v>1250.7</v>
      </c>
      <c r="AO231" s="36">
        <f t="shared" si="45"/>
        <v>0</v>
      </c>
      <c r="AP231" s="36">
        <f t="shared" si="45"/>
        <v>0</v>
      </c>
      <c r="AQ231" s="36">
        <f t="shared" si="45"/>
        <v>11067.6</v>
      </c>
      <c r="AR231" s="36">
        <f t="shared" si="45"/>
        <v>0</v>
      </c>
      <c r="AS231" s="36">
        <f t="shared" si="45"/>
        <v>1250.7</v>
      </c>
      <c r="AT231" s="36">
        <f t="shared" si="45"/>
        <v>0</v>
      </c>
      <c r="AU231" s="36">
        <f t="shared" si="45"/>
        <v>0</v>
      </c>
      <c r="AV231" s="36" t="e">
        <f t="shared" si="45"/>
        <v>#VALUE!</v>
      </c>
      <c r="AW231" s="27">
        <v>7421230.63</v>
      </c>
      <c r="AX231" s="28">
        <f t="shared" si="43"/>
        <v>37.647072117480135</v>
      </c>
    </row>
    <row r="232" spans="1:50" s="37" customFormat="1" ht="66.75" customHeight="1">
      <c r="A232" s="91" t="s">
        <v>203</v>
      </c>
      <c r="B232" s="25" t="s">
        <v>18</v>
      </c>
      <c r="C232" s="25" t="s">
        <v>201</v>
      </c>
      <c r="D232" s="25" t="s">
        <v>20</v>
      </c>
      <c r="E232" s="25" t="s">
        <v>204</v>
      </c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6"/>
      <c r="W232" s="26"/>
      <c r="X232" s="26"/>
      <c r="Y232" s="26"/>
      <c r="Z232" s="24" t="s">
        <v>203</v>
      </c>
      <c r="AA232" s="36">
        <v>19712636.9</v>
      </c>
      <c r="AB232" s="36">
        <f aca="true" t="shared" si="46" ref="AB232:AV232">AB233+AB244+AB251</f>
        <v>0</v>
      </c>
      <c r="AC232" s="36">
        <f t="shared" si="46"/>
        <v>0</v>
      </c>
      <c r="AD232" s="36">
        <f t="shared" si="46"/>
        <v>0</v>
      </c>
      <c r="AE232" s="36">
        <f t="shared" si="46"/>
        <v>0</v>
      </c>
      <c r="AF232" s="36">
        <f t="shared" si="46"/>
        <v>0</v>
      </c>
      <c r="AG232" s="36">
        <f t="shared" si="46"/>
        <v>0</v>
      </c>
      <c r="AH232" s="36">
        <f t="shared" si="46"/>
        <v>0</v>
      </c>
      <c r="AI232" s="36">
        <f t="shared" si="46"/>
        <v>0</v>
      </c>
      <c r="AJ232" s="36">
        <f t="shared" si="46"/>
        <v>0</v>
      </c>
      <c r="AK232" s="36">
        <f t="shared" si="46"/>
        <v>0</v>
      </c>
      <c r="AL232" s="36">
        <f t="shared" si="46"/>
        <v>11070.300000000001</v>
      </c>
      <c r="AM232" s="36">
        <f t="shared" si="46"/>
        <v>0</v>
      </c>
      <c r="AN232" s="36">
        <f t="shared" si="46"/>
        <v>1250.7</v>
      </c>
      <c r="AO232" s="36">
        <f t="shared" si="46"/>
        <v>0</v>
      </c>
      <c r="AP232" s="36">
        <f t="shared" si="46"/>
        <v>0</v>
      </c>
      <c r="AQ232" s="36">
        <f t="shared" si="46"/>
        <v>11067.6</v>
      </c>
      <c r="AR232" s="36">
        <f t="shared" si="46"/>
        <v>0</v>
      </c>
      <c r="AS232" s="36">
        <f t="shared" si="46"/>
        <v>1250.7</v>
      </c>
      <c r="AT232" s="36">
        <f t="shared" si="46"/>
        <v>0</v>
      </c>
      <c r="AU232" s="36">
        <f t="shared" si="46"/>
        <v>0</v>
      </c>
      <c r="AV232" s="36" t="e">
        <f t="shared" si="46"/>
        <v>#VALUE!</v>
      </c>
      <c r="AW232" s="27">
        <v>7421230.63</v>
      </c>
      <c r="AX232" s="28">
        <f t="shared" si="43"/>
        <v>37.647072117480135</v>
      </c>
    </row>
    <row r="233" spans="1:50" s="37" customFormat="1" ht="51.75" customHeight="1">
      <c r="A233" s="91" t="s">
        <v>205</v>
      </c>
      <c r="B233" s="25" t="s">
        <v>18</v>
      </c>
      <c r="C233" s="25" t="s">
        <v>201</v>
      </c>
      <c r="D233" s="25" t="s">
        <v>20</v>
      </c>
      <c r="E233" s="25" t="s">
        <v>206</v>
      </c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6"/>
      <c r="W233" s="26"/>
      <c r="X233" s="26"/>
      <c r="Y233" s="26"/>
      <c r="Z233" s="24" t="s">
        <v>205</v>
      </c>
      <c r="AA233" s="27">
        <v>9752588.36</v>
      </c>
      <c r="AB233" s="36">
        <f aca="true" t="shared" si="47" ref="AB233:AV233">AB234+AB241</f>
        <v>0</v>
      </c>
      <c r="AC233" s="36">
        <f t="shared" si="47"/>
        <v>0</v>
      </c>
      <c r="AD233" s="36">
        <f t="shared" si="47"/>
        <v>0</v>
      </c>
      <c r="AE233" s="36">
        <f t="shared" si="47"/>
        <v>0</v>
      </c>
      <c r="AF233" s="36">
        <f t="shared" si="47"/>
        <v>0</v>
      </c>
      <c r="AG233" s="36">
        <f t="shared" si="47"/>
        <v>0</v>
      </c>
      <c r="AH233" s="36">
        <f t="shared" si="47"/>
        <v>0</v>
      </c>
      <c r="AI233" s="36">
        <f t="shared" si="47"/>
        <v>0</v>
      </c>
      <c r="AJ233" s="36">
        <f t="shared" si="47"/>
        <v>0</v>
      </c>
      <c r="AK233" s="36">
        <f t="shared" si="47"/>
        <v>0</v>
      </c>
      <c r="AL233" s="36">
        <f t="shared" si="47"/>
        <v>9721.1</v>
      </c>
      <c r="AM233" s="36">
        <f t="shared" si="47"/>
        <v>0</v>
      </c>
      <c r="AN233" s="36">
        <f t="shared" si="47"/>
        <v>1250.7</v>
      </c>
      <c r="AO233" s="36">
        <f t="shared" si="47"/>
        <v>0</v>
      </c>
      <c r="AP233" s="36">
        <f t="shared" si="47"/>
        <v>0</v>
      </c>
      <c r="AQ233" s="36">
        <f t="shared" si="47"/>
        <v>9721.1</v>
      </c>
      <c r="AR233" s="36">
        <f t="shared" si="47"/>
        <v>0</v>
      </c>
      <c r="AS233" s="36">
        <f t="shared" si="47"/>
        <v>1250.7</v>
      </c>
      <c r="AT233" s="36">
        <f t="shared" si="47"/>
        <v>0</v>
      </c>
      <c r="AU233" s="36">
        <f t="shared" si="47"/>
        <v>0</v>
      </c>
      <c r="AV233" s="36" t="e">
        <f t="shared" si="47"/>
        <v>#VALUE!</v>
      </c>
      <c r="AW233" s="27">
        <v>6411756.14</v>
      </c>
      <c r="AX233" s="28">
        <f t="shared" si="43"/>
        <v>65.74414815145546</v>
      </c>
    </row>
    <row r="234" spans="1:50" s="37" customFormat="1" ht="36" customHeight="1">
      <c r="A234" s="91" t="s">
        <v>207</v>
      </c>
      <c r="B234" s="25" t="s">
        <v>18</v>
      </c>
      <c r="C234" s="25" t="s">
        <v>201</v>
      </c>
      <c r="D234" s="25" t="s">
        <v>20</v>
      </c>
      <c r="E234" s="25" t="s">
        <v>208</v>
      </c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6"/>
      <c r="W234" s="26"/>
      <c r="X234" s="26"/>
      <c r="Y234" s="26"/>
      <c r="Z234" s="24" t="s">
        <v>207</v>
      </c>
      <c r="AA234" s="27">
        <v>7251188.36</v>
      </c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36">
        <v>7219.7</v>
      </c>
      <c r="AM234" s="36"/>
      <c r="AN234" s="36"/>
      <c r="AO234" s="36"/>
      <c r="AP234" s="36"/>
      <c r="AQ234" s="36">
        <v>7219.7</v>
      </c>
      <c r="AR234" s="36"/>
      <c r="AS234" s="36"/>
      <c r="AT234" s="36"/>
      <c r="AU234" s="36"/>
      <c r="AV234" s="24" t="s">
        <v>207</v>
      </c>
      <c r="AW234" s="27">
        <v>4891261.15</v>
      </c>
      <c r="AX234" s="28">
        <f t="shared" si="43"/>
        <v>67.45461443233009</v>
      </c>
    </row>
    <row r="235" spans="1:50" s="37" customFormat="1" ht="15">
      <c r="A235" s="91" t="s">
        <v>254</v>
      </c>
      <c r="B235" s="25" t="s">
        <v>18</v>
      </c>
      <c r="C235" s="25" t="s">
        <v>201</v>
      </c>
      <c r="D235" s="25" t="s">
        <v>20</v>
      </c>
      <c r="E235" s="25" t="s">
        <v>208</v>
      </c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6"/>
      <c r="W235" s="26"/>
      <c r="X235" s="26"/>
      <c r="Y235" s="26"/>
      <c r="Z235" s="24"/>
      <c r="AA235" s="36">
        <v>2311900</v>
      </c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24"/>
      <c r="AW235" s="27">
        <v>1832774.16</v>
      </c>
      <c r="AX235" s="28">
        <f>AW235/AA235*100</f>
        <v>79.27566763268307</v>
      </c>
    </row>
    <row r="236" spans="1:50" s="37" customFormat="1" ht="26.25">
      <c r="A236" s="90" t="s">
        <v>253</v>
      </c>
      <c r="B236" s="31" t="s">
        <v>18</v>
      </c>
      <c r="C236" s="31" t="s">
        <v>201</v>
      </c>
      <c r="D236" s="31" t="s">
        <v>20</v>
      </c>
      <c r="E236" s="25" t="s">
        <v>208</v>
      </c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2"/>
      <c r="W236" s="32"/>
      <c r="X236" s="32"/>
      <c r="Y236" s="32"/>
      <c r="Z236" s="30"/>
      <c r="AA236" s="34">
        <v>20500</v>
      </c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0"/>
      <c r="AW236" s="33">
        <v>8284.2</v>
      </c>
      <c r="AX236" s="28">
        <f>AW236/AA236*100</f>
        <v>40.410731707317076</v>
      </c>
    </row>
    <row r="237" spans="1:50" s="37" customFormat="1" ht="39">
      <c r="A237" s="91" t="s">
        <v>250</v>
      </c>
      <c r="B237" s="25" t="s">
        <v>18</v>
      </c>
      <c r="C237" s="25" t="s">
        <v>201</v>
      </c>
      <c r="D237" s="25" t="s">
        <v>20</v>
      </c>
      <c r="E237" s="25" t="s">
        <v>208</v>
      </c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6"/>
      <c r="W237" s="26"/>
      <c r="X237" s="26"/>
      <c r="Y237" s="26"/>
      <c r="Z237" s="24"/>
      <c r="AA237" s="36">
        <v>698200</v>
      </c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24"/>
      <c r="AW237" s="27">
        <v>523649.87</v>
      </c>
      <c r="AX237" s="28">
        <f>AW237/AA237*100</f>
        <v>74.99998138069321</v>
      </c>
    </row>
    <row r="238" spans="1:50" s="37" customFormat="1" ht="54.75" customHeight="1">
      <c r="A238" s="91" t="s">
        <v>252</v>
      </c>
      <c r="B238" s="25" t="s">
        <v>18</v>
      </c>
      <c r="C238" s="25" t="s">
        <v>201</v>
      </c>
      <c r="D238" s="25" t="s">
        <v>20</v>
      </c>
      <c r="E238" s="25" t="s">
        <v>208</v>
      </c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 t="s">
        <v>210</v>
      </c>
      <c r="U238" s="25"/>
      <c r="V238" s="26"/>
      <c r="W238" s="26"/>
      <c r="X238" s="26"/>
      <c r="Y238" s="26"/>
      <c r="Z238" s="24" t="s">
        <v>209</v>
      </c>
      <c r="AA238" s="36">
        <v>230000</v>
      </c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36">
        <v>3030.6</v>
      </c>
      <c r="AM238" s="36"/>
      <c r="AN238" s="36"/>
      <c r="AO238" s="36"/>
      <c r="AP238" s="36"/>
      <c r="AQ238" s="36">
        <v>3030.6</v>
      </c>
      <c r="AR238" s="36"/>
      <c r="AS238" s="36"/>
      <c r="AT238" s="36"/>
      <c r="AU238" s="36"/>
      <c r="AV238" s="24" t="s">
        <v>209</v>
      </c>
      <c r="AW238" s="27">
        <v>95787.78</v>
      </c>
      <c r="AX238" s="28">
        <f t="shared" si="43"/>
        <v>41.64686086956522</v>
      </c>
    </row>
    <row r="239" spans="1:50" s="37" customFormat="1" ht="49.5" customHeight="1">
      <c r="A239" s="90" t="s">
        <v>30</v>
      </c>
      <c r="B239" s="31" t="s">
        <v>18</v>
      </c>
      <c r="C239" s="31" t="s">
        <v>201</v>
      </c>
      <c r="D239" s="31" t="s">
        <v>20</v>
      </c>
      <c r="E239" s="25" t="s">
        <v>208</v>
      </c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 t="s">
        <v>31</v>
      </c>
      <c r="U239" s="31"/>
      <c r="V239" s="32"/>
      <c r="W239" s="32"/>
      <c r="X239" s="32"/>
      <c r="Y239" s="32"/>
      <c r="Z239" s="30" t="s">
        <v>30</v>
      </c>
      <c r="AA239" s="33">
        <v>3986987.12</v>
      </c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4">
        <v>4189.1</v>
      </c>
      <c r="AM239" s="34"/>
      <c r="AN239" s="34"/>
      <c r="AO239" s="34"/>
      <c r="AP239" s="34"/>
      <c r="AQ239" s="34">
        <v>4189.1</v>
      </c>
      <c r="AR239" s="34"/>
      <c r="AS239" s="34"/>
      <c r="AT239" s="34"/>
      <c r="AU239" s="34"/>
      <c r="AV239" s="30" t="s">
        <v>30</v>
      </c>
      <c r="AW239" s="33">
        <v>2430765.14</v>
      </c>
      <c r="AX239" s="28">
        <f t="shared" si="43"/>
        <v>60.96746908979229</v>
      </c>
    </row>
    <row r="240" spans="1:50" s="37" customFormat="1" ht="66.75" customHeight="1">
      <c r="A240" s="90" t="s">
        <v>32</v>
      </c>
      <c r="B240" s="31" t="s">
        <v>18</v>
      </c>
      <c r="C240" s="31" t="s">
        <v>201</v>
      </c>
      <c r="D240" s="31" t="s">
        <v>20</v>
      </c>
      <c r="E240" s="25" t="s">
        <v>208</v>
      </c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 t="s">
        <v>33</v>
      </c>
      <c r="U240" s="31"/>
      <c r="V240" s="32"/>
      <c r="W240" s="32"/>
      <c r="X240" s="32"/>
      <c r="Y240" s="32"/>
      <c r="Z240" s="30" t="s">
        <v>32</v>
      </c>
      <c r="AA240" s="33">
        <v>3986987.12</v>
      </c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4">
        <v>4189.1</v>
      </c>
      <c r="AM240" s="34"/>
      <c r="AN240" s="34"/>
      <c r="AO240" s="34"/>
      <c r="AP240" s="34"/>
      <c r="AQ240" s="34">
        <v>4189.1</v>
      </c>
      <c r="AR240" s="34"/>
      <c r="AS240" s="34"/>
      <c r="AT240" s="34"/>
      <c r="AU240" s="34"/>
      <c r="AV240" s="30" t="s">
        <v>32</v>
      </c>
      <c r="AW240" s="33">
        <v>2430765.14</v>
      </c>
      <c r="AX240" s="28">
        <f t="shared" si="43"/>
        <v>60.96746908979229</v>
      </c>
    </row>
    <row r="241" spans="1:50" s="37" customFormat="1" ht="83.25" customHeight="1">
      <c r="A241" s="91" t="s">
        <v>211</v>
      </c>
      <c r="B241" s="25" t="s">
        <v>18</v>
      </c>
      <c r="C241" s="25" t="s">
        <v>201</v>
      </c>
      <c r="D241" s="25" t="s">
        <v>20</v>
      </c>
      <c r="E241" s="25" t="s">
        <v>212</v>
      </c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6"/>
      <c r="W241" s="26"/>
      <c r="X241" s="26"/>
      <c r="Y241" s="26"/>
      <c r="Z241" s="24" t="s">
        <v>211</v>
      </c>
      <c r="AA241" s="36">
        <f>AA242</f>
        <v>2501400</v>
      </c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36">
        <v>2501.4</v>
      </c>
      <c r="AM241" s="36"/>
      <c r="AN241" s="36">
        <v>1250.7</v>
      </c>
      <c r="AO241" s="36"/>
      <c r="AP241" s="36"/>
      <c r="AQ241" s="36">
        <v>2501.4</v>
      </c>
      <c r="AR241" s="36"/>
      <c r="AS241" s="36">
        <v>1250.7</v>
      </c>
      <c r="AT241" s="36"/>
      <c r="AU241" s="36"/>
      <c r="AV241" s="24" t="s">
        <v>211</v>
      </c>
      <c r="AW241" s="27">
        <v>1520503.99</v>
      </c>
      <c r="AX241" s="28">
        <f t="shared" si="43"/>
        <v>60.78611937315104</v>
      </c>
    </row>
    <row r="242" spans="1:50" s="37" customFormat="1" ht="102.75" customHeight="1">
      <c r="A242" s="90" t="s">
        <v>39</v>
      </c>
      <c r="B242" s="31" t="s">
        <v>18</v>
      </c>
      <c r="C242" s="31" t="s">
        <v>201</v>
      </c>
      <c r="D242" s="31" t="s">
        <v>20</v>
      </c>
      <c r="E242" s="25" t="s">
        <v>212</v>
      </c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 t="s">
        <v>40</v>
      </c>
      <c r="U242" s="31"/>
      <c r="V242" s="32"/>
      <c r="W242" s="32"/>
      <c r="X242" s="32"/>
      <c r="Y242" s="32"/>
      <c r="Z242" s="30" t="s">
        <v>39</v>
      </c>
      <c r="AA242" s="34">
        <f>AA243</f>
        <v>2501400</v>
      </c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4">
        <v>2501.4</v>
      </c>
      <c r="AM242" s="34"/>
      <c r="AN242" s="34">
        <v>1250.7</v>
      </c>
      <c r="AO242" s="34"/>
      <c r="AP242" s="34"/>
      <c r="AQ242" s="34">
        <v>2501.4</v>
      </c>
      <c r="AR242" s="34"/>
      <c r="AS242" s="34">
        <v>1250.7</v>
      </c>
      <c r="AT242" s="34"/>
      <c r="AU242" s="34"/>
      <c r="AV242" s="30" t="s">
        <v>39</v>
      </c>
      <c r="AW242" s="33">
        <v>1520503.99</v>
      </c>
      <c r="AX242" s="45">
        <f t="shared" si="43"/>
        <v>60.78611937315104</v>
      </c>
    </row>
    <row r="243" spans="1:50" s="37" customFormat="1" ht="33" customHeight="1">
      <c r="A243" s="90" t="s">
        <v>209</v>
      </c>
      <c r="B243" s="31" t="s">
        <v>18</v>
      </c>
      <c r="C243" s="31" t="s">
        <v>201</v>
      </c>
      <c r="D243" s="31" t="s">
        <v>20</v>
      </c>
      <c r="E243" s="25" t="s">
        <v>212</v>
      </c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 t="s">
        <v>210</v>
      </c>
      <c r="U243" s="31"/>
      <c r="V243" s="32"/>
      <c r="W243" s="32"/>
      <c r="X243" s="32"/>
      <c r="Y243" s="32"/>
      <c r="Z243" s="30" t="s">
        <v>209</v>
      </c>
      <c r="AA243" s="34">
        <v>2501400</v>
      </c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4">
        <v>2501.4</v>
      </c>
      <c r="AM243" s="34"/>
      <c r="AN243" s="34">
        <v>1250.7</v>
      </c>
      <c r="AO243" s="34"/>
      <c r="AP243" s="34"/>
      <c r="AQ243" s="34">
        <v>2501.4</v>
      </c>
      <c r="AR243" s="34"/>
      <c r="AS243" s="34">
        <v>1250.7</v>
      </c>
      <c r="AT243" s="34"/>
      <c r="AU243" s="34"/>
      <c r="AV243" s="30" t="s">
        <v>209</v>
      </c>
      <c r="AW243" s="33">
        <v>1520503.99</v>
      </c>
      <c r="AX243" s="45">
        <f t="shared" si="43"/>
        <v>60.78611937315104</v>
      </c>
    </row>
    <row r="244" spans="1:50" s="37" customFormat="1" ht="50.25" customHeight="1">
      <c r="A244" s="91" t="s">
        <v>213</v>
      </c>
      <c r="B244" s="25" t="s">
        <v>18</v>
      </c>
      <c r="C244" s="25" t="s">
        <v>201</v>
      </c>
      <c r="D244" s="25" t="s">
        <v>20</v>
      </c>
      <c r="E244" s="25" t="s">
        <v>214</v>
      </c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6"/>
      <c r="W244" s="26"/>
      <c r="X244" s="26"/>
      <c r="Y244" s="26"/>
      <c r="Z244" s="24" t="s">
        <v>213</v>
      </c>
      <c r="AA244" s="27">
        <v>888732.54</v>
      </c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36">
        <v>874.2</v>
      </c>
      <c r="AM244" s="36"/>
      <c r="AN244" s="36"/>
      <c r="AO244" s="36"/>
      <c r="AP244" s="36"/>
      <c r="AQ244" s="36">
        <v>871.5</v>
      </c>
      <c r="AR244" s="36"/>
      <c r="AS244" s="36"/>
      <c r="AT244" s="36"/>
      <c r="AU244" s="36"/>
      <c r="AV244" s="24" t="s">
        <v>213</v>
      </c>
      <c r="AW244" s="27">
        <v>601244.69</v>
      </c>
      <c r="AX244" s="28">
        <f t="shared" si="43"/>
        <v>67.65192709158595</v>
      </c>
    </row>
    <row r="245" spans="1:50" s="37" customFormat="1" ht="37.5" customHeight="1">
      <c r="A245" s="91" t="s">
        <v>215</v>
      </c>
      <c r="B245" s="25" t="s">
        <v>18</v>
      </c>
      <c r="C245" s="25" t="s">
        <v>201</v>
      </c>
      <c r="D245" s="25" t="s">
        <v>20</v>
      </c>
      <c r="E245" s="25" t="s">
        <v>216</v>
      </c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6"/>
      <c r="W245" s="26"/>
      <c r="X245" s="26"/>
      <c r="Y245" s="26"/>
      <c r="Z245" s="24" t="s">
        <v>215</v>
      </c>
      <c r="AA245" s="27">
        <v>888732.54</v>
      </c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36">
        <v>874.2</v>
      </c>
      <c r="AM245" s="36"/>
      <c r="AN245" s="36"/>
      <c r="AO245" s="36"/>
      <c r="AP245" s="36"/>
      <c r="AQ245" s="36">
        <v>871.5</v>
      </c>
      <c r="AR245" s="36"/>
      <c r="AS245" s="36"/>
      <c r="AT245" s="36"/>
      <c r="AU245" s="36"/>
      <c r="AV245" s="24" t="s">
        <v>215</v>
      </c>
      <c r="AW245" s="27">
        <v>601244.69</v>
      </c>
      <c r="AX245" s="28">
        <f t="shared" si="43"/>
        <v>67.65192709158595</v>
      </c>
    </row>
    <row r="246" spans="1:50" s="37" customFormat="1" ht="39">
      <c r="A246" s="91" t="s">
        <v>250</v>
      </c>
      <c r="B246" s="25" t="s">
        <v>18</v>
      </c>
      <c r="C246" s="25" t="s">
        <v>201</v>
      </c>
      <c r="D246" s="25" t="s">
        <v>20</v>
      </c>
      <c r="E246" s="25" t="s">
        <v>216</v>
      </c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6"/>
      <c r="W246" s="26"/>
      <c r="X246" s="26"/>
      <c r="Y246" s="26"/>
      <c r="Z246" s="24"/>
      <c r="AA246" s="36">
        <v>580202</v>
      </c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24"/>
      <c r="AW246" s="27">
        <v>352598</v>
      </c>
      <c r="AX246" s="28">
        <f>AW246/AA246*100</f>
        <v>60.77159334162929</v>
      </c>
    </row>
    <row r="247" spans="1:50" s="37" customFormat="1" ht="100.5" customHeight="1">
      <c r="A247" s="90" t="s">
        <v>39</v>
      </c>
      <c r="B247" s="31" t="s">
        <v>18</v>
      </c>
      <c r="C247" s="31" t="s">
        <v>201</v>
      </c>
      <c r="D247" s="31" t="s">
        <v>20</v>
      </c>
      <c r="E247" s="25" t="s">
        <v>216</v>
      </c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 t="s">
        <v>40</v>
      </c>
      <c r="U247" s="31"/>
      <c r="V247" s="32"/>
      <c r="W247" s="32"/>
      <c r="X247" s="32"/>
      <c r="Y247" s="32"/>
      <c r="Z247" s="30" t="s">
        <v>39</v>
      </c>
      <c r="AA247" s="34">
        <v>482700</v>
      </c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4">
        <v>636.2</v>
      </c>
      <c r="AM247" s="34"/>
      <c r="AN247" s="34"/>
      <c r="AO247" s="34"/>
      <c r="AP247" s="34"/>
      <c r="AQ247" s="34">
        <v>633.5</v>
      </c>
      <c r="AR247" s="34"/>
      <c r="AS247" s="34"/>
      <c r="AT247" s="34"/>
      <c r="AU247" s="34"/>
      <c r="AV247" s="30" t="s">
        <v>39</v>
      </c>
      <c r="AW247" s="33">
        <v>373720.25</v>
      </c>
      <c r="AX247" s="45">
        <f t="shared" si="43"/>
        <v>77.42288170706443</v>
      </c>
    </row>
    <row r="248" spans="1:50" s="37" customFormat="1" ht="33" customHeight="1">
      <c r="A248" s="90" t="s">
        <v>209</v>
      </c>
      <c r="B248" s="31" t="s">
        <v>18</v>
      </c>
      <c r="C248" s="31" t="s">
        <v>201</v>
      </c>
      <c r="D248" s="31" t="s">
        <v>20</v>
      </c>
      <c r="E248" s="25" t="s">
        <v>216</v>
      </c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 t="s">
        <v>210</v>
      </c>
      <c r="U248" s="31"/>
      <c r="V248" s="32"/>
      <c r="W248" s="32"/>
      <c r="X248" s="32"/>
      <c r="Y248" s="32"/>
      <c r="Z248" s="30" t="s">
        <v>209</v>
      </c>
      <c r="AA248" s="33">
        <f>AA247</f>
        <v>482700</v>
      </c>
      <c r="AB248" s="33">
        <f aca="true" t="shared" si="48" ref="AB248:AW248">AB247</f>
        <v>0</v>
      </c>
      <c r="AC248" s="33">
        <f t="shared" si="48"/>
        <v>0</v>
      </c>
      <c r="AD248" s="33">
        <f t="shared" si="48"/>
        <v>0</v>
      </c>
      <c r="AE248" s="33">
        <f t="shared" si="48"/>
        <v>0</v>
      </c>
      <c r="AF248" s="33">
        <f t="shared" si="48"/>
        <v>0</v>
      </c>
      <c r="AG248" s="33">
        <f t="shared" si="48"/>
        <v>0</v>
      </c>
      <c r="AH248" s="33">
        <f t="shared" si="48"/>
        <v>0</v>
      </c>
      <c r="AI248" s="33">
        <f t="shared" si="48"/>
        <v>0</v>
      </c>
      <c r="AJ248" s="33">
        <f t="shared" si="48"/>
        <v>0</v>
      </c>
      <c r="AK248" s="33">
        <f t="shared" si="48"/>
        <v>0</v>
      </c>
      <c r="AL248" s="33">
        <f t="shared" si="48"/>
        <v>636.2</v>
      </c>
      <c r="AM248" s="33">
        <f t="shared" si="48"/>
        <v>0</v>
      </c>
      <c r="AN248" s="33">
        <f t="shared" si="48"/>
        <v>0</v>
      </c>
      <c r="AO248" s="33">
        <f t="shared" si="48"/>
        <v>0</v>
      </c>
      <c r="AP248" s="33">
        <f t="shared" si="48"/>
        <v>0</v>
      </c>
      <c r="AQ248" s="33">
        <f t="shared" si="48"/>
        <v>633.5</v>
      </c>
      <c r="AR248" s="33">
        <f t="shared" si="48"/>
        <v>0</v>
      </c>
      <c r="AS248" s="33">
        <f t="shared" si="48"/>
        <v>0</v>
      </c>
      <c r="AT248" s="33">
        <f t="shared" si="48"/>
        <v>0</v>
      </c>
      <c r="AU248" s="33">
        <f t="shared" si="48"/>
        <v>0</v>
      </c>
      <c r="AV248" s="33" t="str">
        <f t="shared" si="4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AW248" s="33">
        <f t="shared" si="48"/>
        <v>373720.25</v>
      </c>
      <c r="AX248" s="45">
        <f t="shared" si="43"/>
        <v>77.42288170706443</v>
      </c>
    </row>
    <row r="249" spans="1:50" s="37" customFormat="1" ht="49.5" customHeight="1">
      <c r="A249" s="90" t="s">
        <v>30</v>
      </c>
      <c r="B249" s="31" t="s">
        <v>18</v>
      </c>
      <c r="C249" s="31" t="s">
        <v>201</v>
      </c>
      <c r="D249" s="31" t="s">
        <v>20</v>
      </c>
      <c r="E249" s="25" t="s">
        <v>216</v>
      </c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 t="s">
        <v>31</v>
      </c>
      <c r="U249" s="31"/>
      <c r="V249" s="32"/>
      <c r="W249" s="32"/>
      <c r="X249" s="32"/>
      <c r="Y249" s="32"/>
      <c r="Z249" s="30" t="s">
        <v>30</v>
      </c>
      <c r="AA249" s="34">
        <v>232000</v>
      </c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4">
        <v>238</v>
      </c>
      <c r="AM249" s="34"/>
      <c r="AN249" s="34"/>
      <c r="AO249" s="34"/>
      <c r="AP249" s="34"/>
      <c r="AQ249" s="34">
        <v>238</v>
      </c>
      <c r="AR249" s="34"/>
      <c r="AS249" s="34"/>
      <c r="AT249" s="34"/>
      <c r="AU249" s="34"/>
      <c r="AV249" s="30" t="s">
        <v>30</v>
      </c>
      <c r="AW249" s="33">
        <v>40000</v>
      </c>
      <c r="AX249" s="45">
        <f t="shared" si="43"/>
        <v>17.24137931034483</v>
      </c>
    </row>
    <row r="250" spans="1:50" s="37" customFormat="1" ht="54.75" customHeight="1">
      <c r="A250" s="90" t="s">
        <v>32</v>
      </c>
      <c r="B250" s="31" t="s">
        <v>18</v>
      </c>
      <c r="C250" s="31" t="s">
        <v>201</v>
      </c>
      <c r="D250" s="31" t="s">
        <v>20</v>
      </c>
      <c r="E250" s="25" t="s">
        <v>216</v>
      </c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 t="s">
        <v>33</v>
      </c>
      <c r="U250" s="31"/>
      <c r="V250" s="32"/>
      <c r="W250" s="32"/>
      <c r="X250" s="32"/>
      <c r="Y250" s="32"/>
      <c r="Z250" s="30" t="s">
        <v>32</v>
      </c>
      <c r="AA250" s="34">
        <f>AA249</f>
        <v>232000</v>
      </c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4">
        <v>238</v>
      </c>
      <c r="AM250" s="34"/>
      <c r="AN250" s="34"/>
      <c r="AO250" s="34"/>
      <c r="AP250" s="34"/>
      <c r="AQ250" s="34">
        <v>238</v>
      </c>
      <c r="AR250" s="34"/>
      <c r="AS250" s="34"/>
      <c r="AT250" s="34"/>
      <c r="AU250" s="34"/>
      <c r="AV250" s="30" t="s">
        <v>32</v>
      </c>
      <c r="AW250" s="33">
        <v>40000</v>
      </c>
      <c r="AX250" s="45">
        <f t="shared" si="43"/>
        <v>17.24137931034483</v>
      </c>
    </row>
    <row r="251" spans="1:50" s="37" customFormat="1" ht="49.5" customHeight="1">
      <c r="A251" s="91" t="s">
        <v>223</v>
      </c>
      <c r="B251" s="25" t="s">
        <v>18</v>
      </c>
      <c r="C251" s="25" t="s">
        <v>201</v>
      </c>
      <c r="D251" s="25" t="s">
        <v>20</v>
      </c>
      <c r="E251" s="25" t="s">
        <v>224</v>
      </c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6"/>
      <c r="W251" s="26"/>
      <c r="X251" s="26"/>
      <c r="Y251" s="26"/>
      <c r="Z251" s="24" t="s">
        <v>223</v>
      </c>
      <c r="AA251" s="36">
        <f>AA252</f>
        <v>455000</v>
      </c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36">
        <v>475</v>
      </c>
      <c r="AM251" s="36"/>
      <c r="AN251" s="36"/>
      <c r="AO251" s="36"/>
      <c r="AP251" s="36"/>
      <c r="AQ251" s="36">
        <v>475</v>
      </c>
      <c r="AR251" s="36"/>
      <c r="AS251" s="36"/>
      <c r="AT251" s="36"/>
      <c r="AU251" s="36"/>
      <c r="AV251" s="24" t="s">
        <v>223</v>
      </c>
      <c r="AW251" s="27">
        <f>AW252</f>
        <v>368220.8</v>
      </c>
      <c r="AX251" s="28">
        <f t="shared" si="43"/>
        <v>80.92764835164836</v>
      </c>
    </row>
    <row r="252" spans="1:50" s="37" customFormat="1" ht="41.25" customHeight="1">
      <c r="A252" s="91" t="s">
        <v>225</v>
      </c>
      <c r="B252" s="25" t="s">
        <v>18</v>
      </c>
      <c r="C252" s="25" t="s">
        <v>201</v>
      </c>
      <c r="D252" s="25" t="s">
        <v>20</v>
      </c>
      <c r="E252" s="25" t="s">
        <v>226</v>
      </c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6"/>
      <c r="W252" s="26"/>
      <c r="X252" s="26"/>
      <c r="Y252" s="26"/>
      <c r="Z252" s="24" t="s">
        <v>225</v>
      </c>
      <c r="AA252" s="36">
        <v>455000</v>
      </c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36">
        <v>475</v>
      </c>
      <c r="AM252" s="36"/>
      <c r="AN252" s="36"/>
      <c r="AO252" s="36"/>
      <c r="AP252" s="36"/>
      <c r="AQ252" s="36">
        <v>475</v>
      </c>
      <c r="AR252" s="36"/>
      <c r="AS252" s="36"/>
      <c r="AT252" s="36"/>
      <c r="AU252" s="36"/>
      <c r="AV252" s="24" t="s">
        <v>225</v>
      </c>
      <c r="AW252" s="27">
        <f>AW253</f>
        <v>368220.8</v>
      </c>
      <c r="AX252" s="28">
        <f t="shared" si="43"/>
        <v>80.92764835164836</v>
      </c>
    </row>
    <row r="253" spans="1:50" s="37" customFormat="1" ht="49.5" customHeight="1">
      <c r="A253" s="90" t="s">
        <v>30</v>
      </c>
      <c r="B253" s="31" t="s">
        <v>18</v>
      </c>
      <c r="C253" s="31" t="s">
        <v>201</v>
      </c>
      <c r="D253" s="31" t="s">
        <v>20</v>
      </c>
      <c r="E253" s="25" t="s">
        <v>226</v>
      </c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 t="s">
        <v>31</v>
      </c>
      <c r="U253" s="31"/>
      <c r="V253" s="32"/>
      <c r="W253" s="32"/>
      <c r="X253" s="32"/>
      <c r="Y253" s="32"/>
      <c r="Z253" s="30" t="s">
        <v>30</v>
      </c>
      <c r="AA253" s="34">
        <v>455000</v>
      </c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4">
        <v>475</v>
      </c>
      <c r="AM253" s="34"/>
      <c r="AN253" s="34"/>
      <c r="AO253" s="34"/>
      <c r="AP253" s="34"/>
      <c r="AQ253" s="34">
        <v>475</v>
      </c>
      <c r="AR253" s="34"/>
      <c r="AS253" s="34"/>
      <c r="AT253" s="34"/>
      <c r="AU253" s="34"/>
      <c r="AV253" s="30" t="s">
        <v>30</v>
      </c>
      <c r="AW253" s="33">
        <v>368220.8</v>
      </c>
      <c r="AX253" s="28">
        <f t="shared" si="43"/>
        <v>80.92764835164836</v>
      </c>
    </row>
    <row r="254" spans="1:50" s="37" customFormat="1" ht="53.25" customHeight="1">
      <c r="A254" s="90" t="s">
        <v>32</v>
      </c>
      <c r="B254" s="31" t="s">
        <v>18</v>
      </c>
      <c r="C254" s="31" t="s">
        <v>201</v>
      </c>
      <c r="D254" s="31" t="s">
        <v>20</v>
      </c>
      <c r="E254" s="25" t="s">
        <v>226</v>
      </c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 t="s">
        <v>33</v>
      </c>
      <c r="U254" s="31"/>
      <c r="V254" s="32"/>
      <c r="W254" s="32"/>
      <c r="X254" s="32"/>
      <c r="Y254" s="32"/>
      <c r="Z254" s="30" t="s">
        <v>32</v>
      </c>
      <c r="AA254" s="34">
        <v>455000</v>
      </c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4">
        <v>475</v>
      </c>
      <c r="AM254" s="34"/>
      <c r="AN254" s="34"/>
      <c r="AO254" s="34"/>
      <c r="AP254" s="34"/>
      <c r="AQ254" s="34">
        <v>475</v>
      </c>
      <c r="AR254" s="34"/>
      <c r="AS254" s="34"/>
      <c r="AT254" s="34"/>
      <c r="AU254" s="34"/>
      <c r="AV254" s="30" t="s">
        <v>32</v>
      </c>
      <c r="AW254" s="33">
        <v>368220.8</v>
      </c>
      <c r="AX254" s="28">
        <f t="shared" si="43"/>
        <v>80.92764835164836</v>
      </c>
    </row>
    <row r="255" spans="1:50" ht="16.5" customHeight="1">
      <c r="A255" s="98" t="s">
        <v>16</v>
      </c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6"/>
      <c r="W255" s="6"/>
      <c r="X255" s="6"/>
      <c r="Y255" s="6"/>
      <c r="Z255" s="5" t="s">
        <v>16</v>
      </c>
      <c r="AA255" s="8">
        <f>AA14+AA228</f>
        <v>81954186.19999999</v>
      </c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7">
        <v>70772.2</v>
      </c>
      <c r="AM255" s="7">
        <v>281.4</v>
      </c>
      <c r="AN255" s="7">
        <v>31454.6</v>
      </c>
      <c r="AO255" s="7"/>
      <c r="AP255" s="7"/>
      <c r="AQ255" s="7">
        <v>39555.9</v>
      </c>
      <c r="AR255" s="7">
        <v>291.5</v>
      </c>
      <c r="AS255" s="7">
        <v>2600.9</v>
      </c>
      <c r="AT255" s="7"/>
      <c r="AU255" s="7"/>
      <c r="AV255" s="5" t="s">
        <v>16</v>
      </c>
      <c r="AW255" s="8">
        <f>AW14+AW228</f>
        <v>19223905.54</v>
      </c>
      <c r="AX255" s="22">
        <f>AW255/AA255*100</f>
        <v>23.45689272429137</v>
      </c>
    </row>
    <row r="256" s="37" customFormat="1" ht="14.25">
      <c r="A256" s="99"/>
    </row>
    <row r="257" s="44" customFormat="1" ht="9.75" customHeight="1">
      <c r="A257" s="100"/>
    </row>
  </sheetData>
  <sheetProtection/>
  <mergeCells count="45">
    <mergeCell ref="A11:A12"/>
    <mergeCell ref="Z11:Z12"/>
    <mergeCell ref="W11:W12"/>
    <mergeCell ref="B11:B12"/>
    <mergeCell ref="Y11:Y12"/>
    <mergeCell ref="C11:C12"/>
    <mergeCell ref="T11:T12"/>
    <mergeCell ref="E11:S12"/>
    <mergeCell ref="AV11:AV12"/>
    <mergeCell ref="AR11:AR12"/>
    <mergeCell ref="AK11:AK12"/>
    <mergeCell ref="AH11:AH12"/>
    <mergeCell ref="AI11:AI12"/>
    <mergeCell ref="AW5:AX5"/>
    <mergeCell ref="AL11:AL12"/>
    <mergeCell ref="AU11:AU12"/>
    <mergeCell ref="AO11:AO12"/>
    <mergeCell ref="AM11:AM12"/>
    <mergeCell ref="AP11:AP12"/>
    <mergeCell ref="U11:U12"/>
    <mergeCell ref="AC11:AC12"/>
    <mergeCell ref="AD11:AD12"/>
    <mergeCell ref="AE11:AE12"/>
    <mergeCell ref="AF11:AF12"/>
    <mergeCell ref="X11:X12"/>
    <mergeCell ref="AQ11:AQ12"/>
    <mergeCell ref="V11:V12"/>
    <mergeCell ref="D11:D12"/>
    <mergeCell ref="AT11:AT12"/>
    <mergeCell ref="AS11:AS12"/>
    <mergeCell ref="AG11:AG12"/>
    <mergeCell ref="AB11:AB12"/>
    <mergeCell ref="AA11:AA12"/>
    <mergeCell ref="AN11:AN12"/>
    <mergeCell ref="AJ11:AJ12"/>
    <mergeCell ref="A1:AX1"/>
    <mergeCell ref="A2:AX2"/>
    <mergeCell ref="A3:AX3"/>
    <mergeCell ref="A4:AX4"/>
    <mergeCell ref="A6:AX6"/>
    <mergeCell ref="AX11:AX12"/>
    <mergeCell ref="A7:AX7"/>
    <mergeCell ref="A8:AX8"/>
    <mergeCell ref="A9:AX9"/>
    <mergeCell ref="AW11:AW12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rep:2.47.0.321</dc:description>
  <cp:lastModifiedBy>Пользователь</cp:lastModifiedBy>
  <cp:lastPrinted>2019-09-01T09:34:46Z</cp:lastPrinted>
  <dcterms:created xsi:type="dcterms:W3CDTF">2019-04-11T12:25:18Z</dcterms:created>
  <dcterms:modified xsi:type="dcterms:W3CDTF">2019-11-05T08:28:12Z</dcterms:modified>
  <cp:category/>
  <cp:version/>
  <cp:contentType/>
  <cp:contentStatus/>
</cp:coreProperties>
</file>